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835" activeTab="0"/>
  </bookViews>
  <sheets>
    <sheet name="D" sheetId="1" r:id="rId1"/>
    <sheet name="D1" sheetId="2" r:id="rId2"/>
    <sheet name="D2" sheetId="3" r:id="rId3"/>
    <sheet name="D3" sheetId="4" r:id="rId4"/>
    <sheet name="D3¹" sheetId="5" r:id="rId5"/>
    <sheet name="D4" sheetId="6" r:id="rId6"/>
    <sheet name="D5" sheetId="7" r:id="rId7"/>
    <sheet name="D6" sheetId="8" r:id="rId8"/>
  </sheets>
  <definedNames>
    <definedName name="_xlnm.Print_Area" localSheetId="0">'D'!$A$1:$Z$82</definedName>
    <definedName name="_xlnm.Print_Area" localSheetId="1">'D1'!$A$1:$AM$32</definedName>
    <definedName name="_xlnm.Print_Area" localSheetId="2">'D2'!$A$1:$AM$32</definedName>
    <definedName name="_xlnm.Print_Area" localSheetId="3">'D3'!$A$1:$Z$69</definedName>
    <definedName name="_xlnm.Print_Area" localSheetId="4">'D3¹'!$A$1:$Z$102</definedName>
    <definedName name="_xlnm.Print_Area" localSheetId="5">'D4'!$A$1:$AO$103</definedName>
    <definedName name="_xlnm.Print_Area" localSheetId="6">'D5'!$A$1:$Z$15</definedName>
  </definedNames>
  <calcPr fullCalcOnLoad="1"/>
</workbook>
</file>

<file path=xl/comments2.xml><?xml version="1.0" encoding="utf-8"?>
<comments xmlns="http://schemas.openxmlformats.org/spreadsheetml/2006/main">
  <authors>
    <author>Tanja</author>
  </authors>
  <commentList>
    <comment ref="AM2" authorId="0">
      <text>
        <r>
          <rPr>
            <sz val="8"/>
            <rFont val="Tahoma"/>
            <family val="0"/>
          </rPr>
          <t xml:space="preserve">Deklarācijas D1 pielikums jāaizpilda maksātājiem, kuri taksācijas gadā ir guvuši ienākumus (izņemot ienākumus no saimnieciskās darbības) Latvijas Republikā. Nodokļu maksātājiem šī pielikuma aizpildīšanai jāizmanto “Paziņojums par algas nodokli” (turpmāk – Paziņojums), kuru maksātājiem izsniedz ienākumu saņemšanas vietās, ienākumu izmaksas dokumenti, kā arī citi dokumenti, kuri apliecina ienākumu saņemšanu.
</t>
        </r>
      </text>
    </comment>
    <comment ref="A10" authorId="0">
      <text>
        <r>
          <rPr>
            <sz val="8"/>
            <rFont val="Tahoma"/>
            <family val="0"/>
          </rPr>
          <t xml:space="preserve">Ienākumu gūšanas vieta un veids” – , ja ienākums gūts no piedalīšanās azartspēlēs vai izlozēs, jānorāda arī juridiskās personas (izložu vai azartspēļu organizētājas) nosaukums, reģistrācijas numurs un juridiskās personas adrese.
</t>
        </r>
      </text>
    </comment>
    <comment ref="K10" authorId="0">
      <text>
        <r>
          <rPr>
            <sz val="8"/>
            <rFont val="Tahoma"/>
            <family val="0"/>
          </rPr>
          <t xml:space="preserve">Bruto ieņēmumi” – jāuzrāda visi taksācijas gadā saņemtie ienākumi naudā, natūrā un pakalpojumu veidā (arī ienākumi no nekustamā īpašuma, kas ir bijis personas īpašumā mazāk par 12 mēnešiem, pārdošanas, ienākumi no personāla akciju atpirkšanas, konkursos un sacensībās saņemtās balvas, autoratlīdzība (honorārs), pensijas, slimības pabalsti, izložu un azartspēļu laimesti, ienākumi no līgumsabiedrības, personālsabiedrības un sadalītā lauksaimniecības pakalpojumu kooperatīvās sabiedrības pārpalikuma un neapliekamie ienākumi). Ja deklarācijas aizpildīšanai tiek izmantoti Paziņojumi, tad šajā ailē jāuzrāda Paziņojumu 1.rindā uzrādītās summas.
</t>
        </r>
      </text>
    </comment>
    <comment ref="N10" authorId="0">
      <text>
        <r>
          <rPr>
            <sz val="8"/>
            <rFont val="Tahoma"/>
            <family val="0"/>
          </rPr>
          <t xml:space="preserve">“Neapliekamie ienākumi” – jāuzrāda neapliekamie ienākumi (dividendes no uzņēmējsabiedrības ienākuma, ienākums no noguldījumiem un depozītiem kredītiestādēs, apdrošināšanas atlīdzības, ienākumi no valsts un pašvaldību parādzīmēm, normatīvajos aktos noteiktie pabalsti, kas izmaksāti no budžeta, no mantojuma gūtais ienākums, mācību iestāžu stipendijas, uzturnauda (saņemtie alimenti), darba devēja piešķirtais bēru pabalsts, kura vērtība nepārsniedz 150 latu, u.c. likuma “Par iedzīvotāju ienākuma nodokli” 9.pantā noteiktie neapliekamo ienākumu veidi). Šajā ailē jāuzrāda Paziņojumu 2.rindā uzrādītās summas.
</t>
        </r>
      </text>
    </comment>
    <comment ref="R12" authorId="0">
      <text>
        <r>
          <rPr>
            <sz val="8"/>
            <rFont val="Tahoma"/>
            <family val="0"/>
          </rPr>
          <t xml:space="preserve">“Attaisnotie izdevumi – darba ņēmēja valsts sociālās apdrošināšanas obligātās iemaksas” – jāuzrāda  valsts sociālās apdrošināšanas obligātās iemaksas. Šajā ailē jāuzrāda Paziņojumu 8.rindā uzrādītās summas.
</t>
        </r>
      </text>
    </comment>
    <comment ref="U12" authorId="0">
      <text>
        <r>
          <rPr>
            <sz val="8"/>
            <rFont val="Tahoma"/>
            <family val="0"/>
          </rPr>
          <t xml:space="preserve">“Attaisnotie izdevumi – darba ņēmēja valsts sociālās apdrošināšanas obligātās iemaksas” – jāuzrāda  valsts sociālās apdrošināšanas obligātās iemaksas. Šajā ailē jāuzrāda Paziņojumu 8.rindā uzrādītās summas.
</t>
        </r>
      </text>
    </comment>
    <comment ref="X12" authorId="0">
      <text>
        <r>
          <rPr>
            <sz val="8"/>
            <rFont val="Tahoma"/>
            <family val="0"/>
          </rPr>
          <t>“Attaisnotie izdevumi – autoru izdevumi” – jāuzrāda autoru izdevumi atbilstoši Ministru kabineta 2000.gada 18.oktobra noteikumos Nr.357 “Likuma “Par iedzīvotāju ienākuma nodokli” normu piemērošanas noteikumi” noteiktajām normām. Šajā ailē jāuzrāda Paziņojumu 10.rindā uzrādītās summas.</t>
        </r>
      </text>
    </comment>
    <comment ref="AA10" authorId="0">
      <text>
        <r>
          <rPr>
            <sz val="8"/>
            <rFont val="Tahoma"/>
            <family val="0"/>
          </rPr>
          <t xml:space="preserve">“Izdevumi, kas saistīti ar ienākumu gūšanu” – jāuzrāda ar maksājumu dokumentiem apliecināti izdevumi, kas saistīti ar ienākumu gūšanu. Izdevumi nedrīkst pārsniegt 2.ailē uzrādīto ienākumu. Ja ienākums gūts pārdodot metāllūžņus, kokmateriālus vai augošu mežu, kuriem izdevumi piemērojami likumā noteikto normu ietvaros, šajā ailē uzrāda Paziņojumu 10.rindā uzrādītās summas.
</t>
        </r>
      </text>
    </comment>
    <comment ref="AJ10" authorId="0">
      <text>
        <r>
          <rPr>
            <sz val="8"/>
            <rFont val="Tahoma"/>
            <family val="0"/>
          </rPr>
          <t xml:space="preserve">“Avansā samaksātais (ieturētais) nodoklis” – jāuzrāda avansā samaksātās vai ieturētās iedzīvotāju ienākuma nodokļa summas par konkrēto ienākuma veidu. Šajā ailē jāuzrāda Paziņojumu 12.rindā uzrādītās summas.
</t>
        </r>
      </text>
    </comment>
    <comment ref="C33" authorId="0">
      <text>
        <r>
          <rPr>
            <sz val="8"/>
            <rFont val="Tahoma"/>
            <family val="0"/>
          </rPr>
          <t xml:space="preserve">    Deklarācijas D1 pielikuma rindā – Kopā – ir uzrādāmi dati par visām ienākumu gūšanas vietām un veidiem.
    Konkursos un sacensībās saņemto balvu kopsumma uzrādāma 2.ailē – “Bruto ieņēmumi”, savukārt šo balvu neapliekamā daļa uzrādāma 3.ailē “Neapliekamie ienākumi”. Apliekamais ienākums no gūtajām balvām uzrādāms 6.ailē “Apliekamie ienākumi, neatskaitot darba devēja veiktās iemaksas”.
    Ieņēmumi no nekustamā īpašuma, kas ir bijis personas īpašumā mazāk par 12 mēnešiem, pārdošanas uzrādāmi 2.ailē “Bruto ieņēmumi”, savukārt Ministru kabineta 2000.gada 18.oktobra noteikumos Nr.357 “Likuma “Par iedzīvotāju ienākuma nodokli” normu piemērošanas noteikumi” paredzētie izdevumi, kas saistīti ar šī nekustamā īpašuma iegādi, uzrādāmi 5.ailē “Izdevumi, kas saistīti ar ienākumu gūšanu”. Apliekamais ienākums no nekustamā īpašuma pārdošanas uzrādāms 6.ailē “Apliekamie ienākumi, neatskaitot darba devēja veiktās iemaksas ”. 
     Ja tiek gūti ienākumi no nekustamā īpašuma pārdošanas, deklarācijai pievienojamas dokumentu kopijas, kas apliecina to pārdošanas datumu un cenu, kā arī to iegādes datumu un vērtību.
    Ieņēmumi no personāla akciju atpirkšanas uzrādāmi 2.ailē “Bruto ieņēmumi”, savukārt šo akciju iegādes izdevumi – 5.ailē “Izdevumi, kas saistīti ar ienākumu gūšanu”. Apliekamais ienākums no personāla akciju pārdošanas uzrādāms 6.ailē “Apliekamie ienākumi, neatskaitot darba devēja veiktās iemaksas”.
</t>
        </r>
      </text>
    </comment>
  </commentList>
</comments>
</file>

<file path=xl/comments3.xml><?xml version="1.0" encoding="utf-8"?>
<comments xmlns="http://schemas.openxmlformats.org/spreadsheetml/2006/main">
  <authors>
    <author>Tanja</author>
  </authors>
  <commentList>
    <comment ref="AM2" authorId="0">
      <text>
        <r>
          <rPr>
            <sz val="8"/>
            <rFont val="Tahoma"/>
            <family val="0"/>
          </rPr>
          <t xml:space="preserve">     Šis pielikums jāaizpilda fiziskajām personām (iekšzemes nodokļa maksātājiem – rezidentiem), kuras taksācijas gadā guvušas ienākumus ārvalstīs.
     Ja fiziskā persona (iekšzemes nodokļu maksātājs) vienā vai vairākās ārvalstīs gūst dažāda veida ienākumus, kuriem saskaņā ar šo norādījumu 2.1., 2.2. vai 2.3.punktu ir noteikta atšķirīga kārtība, kādā tie iekļaujami Gada ienākumu deklarācijā, par katru šādu ienākuma veidu ir jāaizpilda atsevišķa deklarācijas D2 pielikuma rinda un katrs ienākuma veids jāiekļauj Gada ienākumu deklarācijā saskaņā ar 2.1., 2.2. vai 2.3.punkta noteikumiem.
     Ārvalstīs gūtie ienākumi un samaksātais nodoklis ārvalstu valūtā ir pārrēķināmi latos, izmantojot Latvijas Bankas noteikto valūtas kursu ienākumu saņemšanas un nodokļa nomaksāšanas dienā.
</t>
        </r>
      </text>
    </comment>
    <comment ref="C33" authorId="0">
      <text>
        <r>
          <rPr>
            <sz val="8"/>
            <rFont val="Tahoma"/>
            <family val="0"/>
          </rPr>
          <t xml:space="preserve">     Šajā pielikumā deklarētie ienākumi un samaksātie nodokļi ir iekļaujami Gada ienākumu deklarācijā šādā veidā.
1. Gada ienākumu deklarācijas 02.rindā (fizisko personu (rezidentu) ārvalstīs gūtie ienākumi) ir jāuzrāda tikai tās D2 pielikuma 5.ailē uzrādītās, latos pārrēķinātās ienākuma summas, kuras saskaņā ar Konvenciju par dubultās aplikšanas ar nodokļiem un nodokļu nemaksāšanas novēršanu (turpmāk  – Nodokļu konvencija) nav atbrīvotas no iedzīvotāju ienākuma nodokļa nomaksas Latvijas Republikā.
2. 2004.gadā Latvijas Republikai ir piemērojamas Nodokļu konvencijas ar Norvēģijas Karalisti, Igaunijas Republiku, Somijas Republiku, Zviedrijas Karalisti, Dānijas Karalisti, Polijas Republiku, Lietuvas Republiku, Nīderlandes Karalisti, Islandes Republiku, Čehijas Republiku, Kanādu, Vācijas Federatīvo Republiku, Baltkrievijas Republiku, Ukrainu, Ķīnas Tautas Republiku, Lielbritānijas un Ziemeļīrijas Apvienoto Karalisti, Īrijas Republiku, Amerikas Savienotajām Valstīm, Uzbekistānas Republiku, Moldovas Republiku, Maltas Republiku, Slovākijas Republiku, Singapūras Republiku, Francijas Republiku, Horvātijas Republiku, Armēnijas Republiku, Rumāniju, Kazahstānas Republiku, Šveices Konfederāciju, Slovēnijas Republiku, Turcijas Republiku, Beļģijas Karalisti, Portugāles Republiku.
Ja ienākums ir gūts:
2.1. ārvalstī, ar kuru Latvijas Republikai nav noslēgta Nodokļu konvencija vai tās noteikumi netiek piemēroti, Gada ienākumu deklarācijas 20.rindā “Avansā samaksātais (ieturētais) nodoklis” ir jāuzrāda (jāpieskaita) mazākā no nodokļa summām, kas uzrādītas D2 pielikuma 8. vai 10.ailē;
2.2. no saimnieciskās darbības, neatkarīgu un atkarīgu individuālu pakalpojumu sniegšanas (darba algas) Lietuvas Republikā Nodokļu konvencija paredz atbrīvošanas metodes piemērošanu attiecībā uz ārvalstī gūto ienākumu. Gada ienākumu deklarācijas 04.rindā (neapliekamie ienākumi) ir jāuzrāda (jāpieskaita) D2 pielikuma 5.ailē uzrādītā un latos pārrēķinātā summa;
2.3. Somijas Republikā, Norvēģijas Karalistē, Zviedrijas Karalistē un Dānijas Karalistē, Polijas Republikā, Nīderlandes Karalistē, Islandes Republikā, Čehijas Republikā, Kanādā, Vācijas Federatīvajā Republikā, Lielbritānijas un Ziemeļīrijas Apvienotajā Karalistē, Ukrainā, Baltkrievijas Republikā, Ķīnas Tautas Republikā, Īrijas Republikā, Uzbekistānas Republikā, Amerikas Savienotajās Valstīs, Moldovas Republikā, Maltas Republikā, Slovākijas Republikā, Singapūras Republikā, Francijas Republikā, Horvātijas Republikā, Armēnijas Republikā, Rumānijā, Kazahstānas Republikā, Šveices Konfederācijā, Slovēnijas Republikā, Turcijas Republikā, Beļģijas Karalistē, Portugāles Republikā, Igaunijas Republikā, kā arī Lietuvas Republikā (izņemot šo norādījumu 2.2.punktā minētos ienākumus) Nodokļu konvencija paredz kredīta (kopējās nodokļa summas samazināšanas) metodes piemērošanu attiecībā uz ārvalstī gūto ienākumu. Gada ienākumu deklarācijas 20.rindā uzrādītajai summai ir jāpieskaita mazākā no summām, kas uzrādītas D2 pielikuma 8. vai 10.ailē.
</t>
        </r>
      </text>
    </comment>
  </commentList>
</comments>
</file>

<file path=xl/comments4.xml><?xml version="1.0" encoding="utf-8"?>
<comments xmlns="http://schemas.openxmlformats.org/spreadsheetml/2006/main">
  <authors>
    <author>Tanja</author>
  </authors>
  <commentList>
    <comment ref="A19" authorId="0">
      <text>
        <r>
          <rPr>
            <sz val="8"/>
            <rFont val="Tahoma"/>
            <family val="0"/>
          </rPr>
          <t xml:space="preserve">“Ieņēmumi no lauksaimnieciskās ražošanas” – jāuzrāda taksācijas gada laikā gūtie lauksaimnieciskās ražošanas ieņēmumi, neskaitot subsīdijas, kas izmaksātas kā valsts atbalsts lauksaimniecībai un lauku attīstībai.
</t>
        </r>
      </text>
    </comment>
    <comment ref="A20"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21" authorId="0">
      <text>
        <r>
          <rPr>
            <sz val="8"/>
            <rFont val="Tahoma"/>
            <family val="0"/>
          </rPr>
          <t xml:space="preserve">“Ienākumi vai zaudējumi no lauksaimnieciskās ražošanas” – uzrādāmo summu iegūst, no 01.rindā uzrādītās summas atņemot 02.rindā uzrādīto summu. Zaudējumus uzrāda, pirms skaitļa liekot “–” zīmi.
</t>
        </r>
      </text>
    </comment>
    <comment ref="A22" authorId="0">
      <text>
        <r>
          <rPr>
            <sz val="8"/>
            <rFont val="Tahoma"/>
            <family val="0"/>
          </rPr>
          <t xml:space="preserve">“Neapliekamie ienākumi no lauksaimnieciskās ražošanas 3000 latu apmērā gadā” – jāuzrāda neapliekamie ienākumi no lauksaimnieciskās ražošanas, bet šī summa ir uzrādāma tikai tad, ja ir gūts ienākums no lauksaimnieciskās ražošanas, kā arī šī summa nedrīkst pārsniegt ienākumus no lauksaimnieciskās ražošanas, kas uzrādīti 03.rindā.
</t>
        </r>
      </text>
    </comment>
    <comment ref="A23" authorId="0">
      <text>
        <r>
          <rPr>
            <sz val="8"/>
            <rFont val="Tahoma"/>
            <family val="0"/>
          </rPr>
          <t xml:space="preserve">“Apliekamie ienākumi no lauksaimnieciskās ražošanas” – jāuzrāda 03. un 04.rindas starpība. Ja šī starpība ir negatīvs skaitlis, tad šajā rindā ir jāuzrāda “0”.
</t>
        </r>
      </text>
    </comment>
    <comment ref="A24" authorId="0">
      <text>
        <r>
          <rPr>
            <sz val="8"/>
            <rFont val="Tahoma"/>
            <family val="0"/>
          </rPr>
          <t xml:space="preserve">“Iepriekšējo gadu zaudējumi no lauksaimnieciskās ražošanas, kurus sedz ar taksācijas gada apliekamajiem ienākumiem no lauksaimnieciskās ražošanas” – jāuzrāda “Pārskata par zaudējumiem no saimnieciskās darbības” I daļas 3.ailes summa; šī summa nevar pārsniegt 05.rindā uzrādīto ienākumu no lauksaimnieciskās ražošanas.
</t>
        </r>
      </text>
    </comment>
    <comment ref="A25" authorId="0">
      <text>
        <r>
          <rPr>
            <sz val="8"/>
            <rFont val="Tahoma"/>
            <family val="0"/>
          </rPr>
          <t xml:space="preserve">“Apliekamie ienākumi no lauksaimnieciskās ražošanas, ņemot vērā iepriekšējo gadu zaudējumus no lauksaimnieciskās ražošanas” – uzrādāmo summu iegūst, no 05.rindā uzrādītās summas atņemot 06.rindā uzrādīto summu.
</t>
        </r>
      </text>
    </comment>
    <comment ref="A26" authorId="0">
      <text>
        <r>
          <rPr>
            <sz val="8"/>
            <rFont val="Tahoma"/>
            <family val="0"/>
          </rPr>
          <t xml:space="preserve">“Neapliekamie ienākumi” – jāuzrāda subsīdijas, kas izmaksātas kā valsts atbalsts lauksaimniecībai un lauku attīstībai.
</t>
        </r>
      </text>
    </comment>
    <comment ref="A27" authorId="0">
      <text>
        <r>
          <rPr>
            <sz val="8"/>
            <rFont val="Tahoma"/>
            <family val="0"/>
          </rPr>
          <t xml:space="preserve">“Ieņēmumi no citiem saimnieciskās darbības veidiem” – jāuzrāda taksācijas gada laikā gūtie ieņēmumi no pārējiem saimnieciskās darbības veidiem (ja ieņēmumi no pārējiem saimnieciskās darbības veidiem tiek skaitīti kopā ar ieņēmumiem no lauksaimnieciskās ražošanas, tad šajā rindā nav jāuzrāda subsīdijas lauksaimnieciskās produkcijas ražošanai). 
</t>
        </r>
      </text>
    </comment>
    <comment ref="A28" authorId="0">
      <text>
        <r>
          <rPr>
            <sz val="8"/>
            <rFont val="Tahoma"/>
            <family val="0"/>
          </rPr>
          <t xml:space="preserve">“Izdevumi, kas saistīti ar citiem saimnieciskās darbības veidiem” –  jāuzrāda izdevumi, kas saistīti ar 09.rindā uzrādīto ieņēmumu gūšanu (ja izdevumi precīzi nav atdalāmi no izdevumiem, kas saistīti ar lauksaimniecisko ražošanu, tad jāuzrāda kopējo izdevumu daļa proporcionāli ieņēmumiem). Izdevumos iekļaujamas arī pašnodarbinātās personas valsts obligātās sociālās apdrošināšanas iemaksas.
</t>
        </r>
      </text>
    </comment>
    <comment ref="A29" authorId="0">
      <text>
        <r>
          <rPr>
            <sz val="8"/>
            <rFont val="Tahoma"/>
            <family val="0"/>
          </rPr>
          <t xml:space="preserve">“Ienākumi vai zaudējumi no citiem saimnieciskās darbības veidiem” – uzrādāmo summu iegūst, no 09.rindā uzrādītās summas atņemot 10.rindā uzrādīto summu. Zaudējumus uzrāda, pirms skaitļa liekot “–” zīmi.
</t>
        </r>
      </text>
    </comment>
    <comment ref="A31" authorId="0">
      <text>
        <r>
          <rPr>
            <sz val="8"/>
            <rFont val="Tahoma"/>
            <family val="0"/>
          </rPr>
          <t xml:space="preserve">“Apliekamie ienākumi no citiem saimnieciskās darbības veidiem” – uzrāda “0”, ja 11.rindā uzrādītā summa ir negatīva. Savukārt, ja 11.rindā summa ir pozitīva, tad tā ir jānorāda arī 12.rindā.
</t>
        </r>
      </text>
    </comment>
    <comment ref="A32" authorId="0">
      <text>
        <r>
          <rPr>
            <sz val="8"/>
            <rFont val="Tahoma"/>
            <family val="2"/>
          </rPr>
          <t xml:space="preserve">“Iepriekšējo gadu zaudējumi no citiem saimnieciskās darbības veidiem, kurus sedz ar taksācijas gada apliekamajiem ienākumiem no citiem saimnieciskās darbības veidiem” – jāuzrāda “Pārskata par zaudējumiem no saimnieciskās darbības” II daļas un/vai I daļas 3.ailes summa, šī summa nevar pārsniegt 12.rindā uzrādītos apliekamos ienākumus no citiem saimnieciskās darbības veidiem.
</t>
        </r>
      </text>
    </comment>
    <comment ref="A33" authorId="0">
      <text>
        <r>
          <rPr>
            <sz val="8"/>
            <rFont val="Tahoma"/>
            <family val="0"/>
          </rPr>
          <t xml:space="preserve">“Apliekamie ienākumi no citiem saimnieciskās darbības veidiem, ņemot vērā iepriekšējo gadu zaudējumus no citiem saimnieciskās darbības veidiem” – uzrādāmo summu iegūst, no 12.rindā uzrādītās summas atņemot 13.rindā uzrādīto summu
</t>
        </r>
      </text>
    </comment>
    <comment ref="A34" authorId="0">
      <text>
        <r>
          <rPr>
            <sz val="8"/>
            <rFont val="Tahoma"/>
            <family val="0"/>
          </rPr>
          <t xml:space="preserve">“To skaitā par pašu nodokļa maksātāju aprēķinātās un veiktās valsts sociālās apdrošināšanas obligātās iemaksas” – vēlreiz jāuzrāda pašnodarbinātās personas statusā veiktās valsts sociālās apdrošināšanas obligātās iemaksas. Šīs rindas aizpildīšanai izmanto ceturkšņa ziņojumu par pašnodarbinātā valsts sociālās apdrošināšanas obligātajām iemaksām (Ministru kabineta 2000.gada 14.novembra  noteikumu Nr.397 “Noteikumi par valsts sociālās apdrošināšanas obligāto iemaksu veicēju reģistrāciju un ziņojumiem par valsts sociālās apdrošināšanas obligātajām iemaksām un iedzīvotāju ienākuma nodokli” 5.pielikums) 2.rindas 4.ailes kopsummu.
</t>
        </r>
      </text>
    </comment>
    <comment ref="A35" authorId="0">
      <text>
        <r>
          <rPr>
            <sz val="8"/>
            <rFont val="Tahoma"/>
            <family val="0"/>
          </rPr>
          <t xml:space="preserve">“Apliekamie ienākumi no saimnieciskās darbības” – uzrādāmo summu iegūst, summējot 07. un 14.rindā uzrādītās summas.
</t>
        </r>
      </text>
    </comment>
    <comment ref="A36" authorId="0">
      <text>
        <r>
          <rPr>
            <sz val="8"/>
            <rFont val="Tahoma"/>
            <family val="0"/>
          </rPr>
          <t xml:space="preserve">“Avansā samaksātais nodoklis vai patentmaksa” – jāuzrāda saimnieciskās darbības veicēja taksācijas gada laikā nomaksātie iedzīvotāju ienākuma nodokļa avansa maksājumi vai patentmaksa, kuru saimnieciskās darbības veicējs ir iemaksājis pašvaldības budžetā.
</t>
        </r>
        <r>
          <rPr>
            <b/>
            <sz val="8"/>
            <color indexed="10"/>
            <rFont val="Tahoma"/>
            <family val="2"/>
          </rPr>
          <t xml:space="preserve">Ja patentmaksa ir lielāka par aprēķināto nodokli (ja 16.rindas summa ir lielāka nekā ¼ no 15.rindā uzrādītās) no saimnieciskās darbības, kuras veikšanai ir iegādāts patents, tad šī pielikuma 15. un 16.rinda nav jāraksta pamatdeklarācijas D attiecīgajā 01. un 19.rindā. </t>
        </r>
        <r>
          <rPr>
            <b/>
            <sz val="8"/>
            <rFont val="Tahoma"/>
            <family val="2"/>
          </rPr>
          <t xml:space="preserve">
</t>
        </r>
        <r>
          <rPr>
            <sz val="8"/>
            <rFont val="Tahoma"/>
            <family val="0"/>
          </rPr>
          <t xml:space="preserve">
</t>
        </r>
      </text>
    </comment>
    <comment ref="A41" authorId="0">
      <text>
        <r>
          <rPr>
            <sz val="8"/>
            <rFont val="Tahoma"/>
            <family val="0"/>
          </rPr>
          <t xml:space="preserve">     Lai nodokļu maksātājs segtu zaudējumus no lauksaimnieciskās ražošanas ar lauksaimnieciskās ražošanas ienākumiem, piemērojot Likuma 9.panta pirmās daļas 1.punktu, tam ir jānodrošina atsevišķa lauksaimnieciskās  darbības  zaudējumu  uzskaite  “Pārskata par zaudējumiem no saimnieciskās darbības” I daļā. Ja nodokļu maksātājam ir zaudējumi no citiem saimnieciskās darbības veidiem, tad šie zaudējumi ir uzskaitāmi “Pārskata par zaudējumiem no saimnieciskās darbības” II daļā un ir sedzami tikai ar ienākumiem no citas saimnieciskās darbības.
     Nodokļu maksātājs drīkst aprēķināt kopējos zaudējumus un tos segt ar aprēķinātajiem kopējiem ienākumiem, nepiemērojot Likuma 9.panta pirmās daļas 1.punktu. Šajā gadījumā zaudējumi ir jāuzrāda “Pārskata par zaudējumiem no saimnieciskās darbības” II daļā.
     Ja, aprēķinot fiziskās personas taksācijas gada saimnieciskās darbības ienākumu vai zaudējumu, no ieņēmumiem ir izslēgtas summas, kas izmaksātas subsīdiju veidā kā valsts atbalsts lauksaimniecībai, fiziskajai personai nav tiesību piemērot Likuma 11.panta devīto un desmito daļu. Tātad gadījumos, ja ir saņemtas  subsīdijas kā valsts atbalsts lauksaimniecībai, aizpildot “Pārskatu par zaudējumiem no saimnieciskās darbības”, 03. vai 11.rindā uzrādītos zaudējumus samazina par saņemtajām subsīdijām. 
</t>
        </r>
      </text>
    </comment>
    <comment ref="A56" authorId="0">
      <text>
        <r>
          <rPr>
            <sz val="8"/>
            <rFont val="Tahoma"/>
            <family val="0"/>
          </rPr>
          <t xml:space="preserve">“Pirmstaksācijas gads, kurā zaudējumi radušies” – gads, kurā nodokļa maksātājam ir radušies zaudējumi;
</t>
        </r>
      </text>
    </comment>
    <comment ref="A47" authorId="0">
      <text>
        <r>
          <rPr>
            <sz val="8"/>
            <rFont val="Tahoma"/>
            <family val="0"/>
          </rPr>
          <t xml:space="preserve">“Pirmstaksācijas gads, kurā zaudējumi radušies” – gads, kurā nodokļa maksātājam ir radušies zaudējumi;
</t>
        </r>
      </text>
    </comment>
    <comment ref="F47" authorId="0">
      <text>
        <r>
          <rPr>
            <sz val="8"/>
            <rFont val="Tahoma"/>
            <family val="0"/>
          </rPr>
          <t xml:space="preserve">“Līdz taksācijas gadam nesegtie zaudējumi” – pirmā taksācijas gada, kurā ir zaudējumi, D3 pielikuma 3.rindā uzrādītie zaudējumi, kas samazināti par saņemtajām subsīdijām, savukārt nākošajos taksācijas gados iepriekšējā taksācijas gada pārskata 4.ailē uzrādītais. 
</t>
        </r>
      </text>
    </comment>
    <comment ref="M47" authorId="0">
      <text>
        <r>
          <rPr>
            <sz val="8"/>
            <rFont val="Tahoma"/>
            <family val="0"/>
          </rPr>
          <t xml:space="preserve">“Zaudējumu summa, par ko samazina apliekamo ienākumu taksācijas gadā” – taksācijas gadā, par kuru tiek sastādīta deklarācija un ir gūti ienākumi, segtie iepriekšējo gadu zaudējumi no lauksaimnieciskās ražošanas, kuru summa nedrīkst pārsniegt apliekamos ienākumus no lauksaimnieciskās ražošanas, kas uzrādīti deklarācijas D3 pielikuma 05.rindā. 
</t>
        </r>
      </text>
    </comment>
    <comment ref="T47" authorId="0">
      <text>
        <r>
          <rPr>
            <sz val="8"/>
            <rFont val="Tahoma"/>
            <family val="0"/>
          </rPr>
          <t xml:space="preserve">“Zaudējumi, ko pārnes uz nākamajiem taksācijas gadiem” – uz nākamajiem taksācijas gadiem pārskaitāmo zaudējumu summa. Šo summu iegūst, no attiecīgā taksācijas gada 2.ailē uzrādītā atņemot 3.ailē uzrādīto.
</t>
        </r>
      </text>
    </comment>
    <comment ref="F56" authorId="0">
      <text>
        <r>
          <rPr>
            <sz val="8"/>
            <rFont val="Tahoma"/>
            <family val="0"/>
          </rPr>
          <t xml:space="preserve">“Līdz taksācijas gadam nesegtie zaudējumi” – pirmā taksācijas gada, kurā ir zaudējumi, D3 pielikuma 11.rindā uzrādītie zaudējumi, kas samazināti par saņemtajām subsīdijām, savukārt nākošajos taksācijas gados – iepriekšējā taksācijas gada pārskata 4.ailē uzrādītais. 
</t>
        </r>
      </text>
    </comment>
    <comment ref="M56" authorId="0">
      <text>
        <r>
          <rPr>
            <sz val="8"/>
            <rFont val="Tahoma"/>
            <family val="0"/>
          </rPr>
          <t xml:space="preserve">“Zaudējumu summa, par ko samazina apliekamo ienākumu taksācijas gadā” – taksācijas gadā, par kuru tiek sastādīta deklarācija un ir gūti ienākumi, segtie iepriekšējo gadu zaudējumi, kuru summa nedrīkst pārsniegt apliekamos ienākumus no citiem saimnieciskās darbības veidiem, kas uzrādīti deklarācijas D3 pielikuma 12.rindā.
</t>
        </r>
      </text>
    </comment>
    <comment ref="T56" authorId="0">
      <text>
        <r>
          <rPr>
            <sz val="8"/>
            <rFont val="Tahoma"/>
            <family val="0"/>
          </rPr>
          <t xml:space="preserve">“Zaudējumi, ko pārnes uz nākamajiem taksācijas gadiem” – uz nākamajiem taksācijas gadiem pārskaitāmo zaudējumu summa. Šo summu iegūst, no attiecīgā taksācijas gada 2.ailē uzrādītā atņemot 3.ailē uzrādīto.
</t>
        </r>
      </text>
    </comment>
    <comment ref="Z1" authorId="0">
      <text>
        <r>
          <rPr>
            <sz val="8"/>
            <rFont val="Tahoma"/>
            <family val="0"/>
          </rPr>
          <t xml:space="preserve">      Šis deklarācijas pielikums ir jāaizpilda saimnieciskās darbības veicējiem, kuri apliekamo ienākumu nosaka saskaņā ar likuma “Par iedzīvotāju ienākuma nodokli” (turpmāk – Likums) 11.pantu.
      Deklarācijas D3 pielikums jāaizpilda, pamatojoties uz saimnieciskās darbības veicēja grāmatvedības uzskaites datiem. 
      01. – 08.rindu aizpilda par personīgās palīgsaimniecības, piemājas saimniecības un zemnieka saimniecības ienākumiem vai zaudējumiem no lauksaimnieciskās ražošanas.
      08. – 14.rindu aizpilda par zemnieka saimniecības ienākumiem, ja tā bez lauksaimnieciskās ražošanas veic arī citu saimniecisko darbību un aprēķina kopējos ienākumus (sedzot lauksaimnieciskos zaudējumus ar citiem ienākumiem).
      09. – 14.rindu aizpilda par pārējiem saimnieciskās darbības ienākumiem.
      15. – 16.rindu aizpilda visi šī pielikuma sastādītāji.
      Par saimnieciskās darbības veidiem, kuriem iegādāts patents, jāaizpilda atsevišķs deklarācijas D3 pielikums, jo saskaņā ar Likuma 19.panta ceturto1 daļu personai, kurai rezumējošā kārtībā taksācijas gadam aprēķinātais nodoklis no saimnieciskās darbības, kuras veikšanai tā ir iegādājusies patentu, ir mazāks nekā samaksātā gada patentmaksa, šī starpība netiek atmaksāta.
</t>
        </r>
      </text>
    </comment>
  </commentList>
</comments>
</file>

<file path=xl/comments6.xml><?xml version="1.0" encoding="utf-8"?>
<comments xmlns="http://schemas.openxmlformats.org/spreadsheetml/2006/main">
  <authors>
    <author>Tanja</author>
  </authors>
  <commentList>
    <comment ref="AO1" authorId="0">
      <text>
        <r>
          <rPr>
            <sz val="8"/>
            <rFont val="Tahoma"/>
            <family val="0"/>
          </rPr>
          <t xml:space="preserve">     Deklarācijas D4 pielikums jāaizpilda maksātājiem, kuriem taksācijas gadā ir bijuši attaisnotie izdevumi par izglītību un ārstnieciskajiem pakalpojumiem un kuri vēlas iekļaut šos izdevumus iedzīvotāju ienākuma nodokļa aprēķinā. Nodokļu maksātājiem šī pielikuma aizpildīšanai jāizmanto attaisnojuma dokumenti, kuri apliecina izglītības un ārstniecisko izdevumu samaksu (kvītis, čeki, maksājuma uzdevumi, kredītiestādes rēķinu izraksti u.c.). Par maksātāja un katra viņa ģimenes locekļa attaisnotajiem izdevumiem aizpildāms atsevišķs deklarācijas D4 pielikums.
     Attaisnoto izdevumu taksācijas gada kopsummas pārsniegumu pār Ministru kabineta 2001.gada 31.jūlija noteikumos  Nr.336 “Noteikumi par attaisnotajiem izdevumiem par izglītību un ārstnieciskajiem pakalpojumiem” noteiktajām normām, var attiecināt uz nākamo taksācijas gadu apliekamo ienākumu tikai sākot ar 2001.gadu. Aizpildot 2004.gada ienākumu deklarācijas D4 pielikumu, tabulā “Attaisnotie izdevumi par izglītību un ārstnieciskajiem pakalpojumiem” ir jāaizpilda rinda “Taksācijas gads” (ja 2004.gadā ir bijuši attaisnotie izdevumi par izglītību un ārstnieciskajiem pakalpojumiem), kā arī rinda “Pirmstaksācijas gads, kurā izveidojies attaisnoto izdevumu pārsniegums pār Ministru kabineta noteikto normu – 3 un/vai 4 un/vai 5.” (ja 2003.gada deklarācijā tika aizpildīta D4 pielikuma 7.aile “Uz nākamajiem taksācijas gadiem attiecināmie attaisnotie izdevumi (4. – 6.aile)”).  
</t>
        </r>
      </text>
    </comment>
    <comment ref="I16" authorId="0">
      <text>
        <r>
          <rPr>
            <sz val="8"/>
            <rFont val="Tahoma"/>
            <family val="2"/>
          </rPr>
          <t xml:space="preserve">“Attaisnotie   izdevumi,   uz   kuriem  attiecas   Ministru  kabineta   noteiktā   norma   par izglītību” – jāuzrāda ar attaisnojuma dokumentiem apliecinātie maksātāja taksācijas gada izdevumi par izglītību. </t>
        </r>
        <r>
          <rPr>
            <b/>
            <sz val="8"/>
            <rFont val="Tahoma"/>
            <family val="0"/>
          </rPr>
          <t xml:space="preserve">
</t>
        </r>
      </text>
    </comment>
    <comment ref="M16" authorId="0">
      <text>
        <r>
          <rPr>
            <sz val="8"/>
            <rFont val="Tahoma"/>
            <family val="2"/>
          </rPr>
          <t>“Attaisnotie izdevumi, uz kuriem attiecas Ministru kabineta noteiktā norma par ārstnieciskajiem pakalpojumiem” – jāuzrāda  ar attaisnojuma dokumentiem apliecinātie maksātāja taksācijas gada  izdevumi par ārstniecību, uz kuriem attiecas Ministru kabineta noteiktā norma.</t>
        </r>
        <r>
          <rPr>
            <b/>
            <sz val="8"/>
            <rFont val="Tahoma"/>
            <family val="0"/>
          </rPr>
          <t xml:space="preserve">
</t>
        </r>
      </text>
    </comment>
    <comment ref="Q16" authorId="0">
      <text>
        <r>
          <rPr>
            <sz val="8"/>
            <rFont val="Tahoma"/>
            <family val="0"/>
          </rPr>
          <t xml:space="preserve">“Kopā” – jāuzrāda 2. un 3.ailes summa.
</t>
        </r>
      </text>
    </comment>
    <comment ref="V16" authorId="0">
      <text>
        <r>
          <rPr>
            <sz val="8"/>
            <rFont val="Tahoma"/>
            <family val="0"/>
          </rPr>
          <t xml:space="preserve">“Izdevumi par ārstnieciskajiem pakalpojumiem, kurus atbilstoši Ministru kabineta noteikumiem ir tiesības ietvert attaisnotajos izdevumos pilnā apmērā” – jāuzrāda ar attaisnojuma dokumentiem apliecinātie maksātāja taksācijas gada izdevumi par plānotajām operācijām un zobārstniecības pakalpojumiem. 
</t>
        </r>
      </text>
    </comment>
    <comment ref="AK16" authorId="0">
      <text>
        <r>
          <rPr>
            <sz val="8"/>
            <rFont val="Tahoma"/>
            <family val="0"/>
          </rPr>
          <t xml:space="preserve">“Uz nākamajiem taksācijas gadiem attiecināmie attaisnotie izdevumi (4. – 6.aile)” – uz nākamajiem taksācijas gadiem attiecināmā attaisnoto izdevumu summa, kuru iegūst no 4.ailē uzrādītā atņemot 6.ailē uzrādīto.
</t>
        </r>
      </text>
    </comment>
    <comment ref="A17" authorId="0">
      <text>
        <r>
          <rPr>
            <sz val="8"/>
            <rFont val="Tahoma"/>
            <family val="0"/>
          </rPr>
          <t xml:space="preserve">norāda pirmstaksācijas gadu, kurā izveidojies attaisnoto izdevumu pārsniegums pār Ministru kabineta noteikto normu (tas ir 2001.gads – 3.rindā; 2002.gads – 4.rindā; 2003.gads – 5.rindā).
</t>
        </r>
      </text>
    </comment>
    <comment ref="Q18" authorId="0">
      <text>
        <r>
          <rPr>
            <sz val="8"/>
            <rFont val="Tahoma"/>
            <family val="0"/>
          </rPr>
          <t xml:space="preserve">“Kopā” – aizpildot 2004.gada ienākumu deklarāciju jāuzrāda 2003.gada ienākumu deklarācijas D4 pielikuma 7.ailē “Uz nākamajiem taksācijas gadiem attiecināmie attaisnotie izdevumi (4. – 6.aile)” uzrādītā summa.
</t>
        </r>
      </text>
    </comment>
    <comment ref="AD18" authorId="0">
      <text>
        <r>
          <rPr>
            <sz val="8"/>
            <rFont val="Tahoma"/>
            <family val="0"/>
          </rPr>
          <t xml:space="preserve">“Taksācijas vai pirmstaksācijas gadā attaisnotajos izdevumos ietvertie izdevumi par izglītību un ārstnieciskajiem pakalpojumiem, neskaitot 5.aili  (kopā ≤150 lati)” – jāuzrāda šīs rindas 4.ailē “Kopā” uzrādīto summu, ņemot vērā, ka 6.ailes visu rindu kopsumma nedrīkst pārsniegt 150 latus.
</t>
        </r>
      </text>
    </comment>
    <comment ref="AK18" authorId="0">
      <text>
        <r>
          <rPr>
            <sz val="8"/>
            <rFont val="Tahoma"/>
            <family val="0"/>
          </rPr>
          <t xml:space="preserve">“Uz nākamajiem taksācijas gadiem attiecināmie attaisnotie izdevumi (4. – 6.aile)” – jāuzrāda  uz nākamajiem taksācijas gadiem attiecināmā attaisnoto izdevumu summa, kuru iegūst no 4.ailē uzrādītā atņemot 6.ailē uzrādīto.
</t>
        </r>
      </text>
    </comment>
    <comment ref="A25" authorId="0">
      <text>
        <r>
          <rPr>
            <sz val="8"/>
            <rFont val="Tahoma"/>
            <family val="0"/>
          </rPr>
          <t xml:space="preserve">Sadaļa “Maksātāja ģimenes locekļa dati” ir jāaizpilda gadījumos, kad maksātājs samazina savu apliekamo ienākumu par ģimenes locekļa attaisnotajiem izdevumiem par izglītību un ārstniecības pakalpojumiem. 
</t>
        </r>
      </text>
    </comment>
    <comment ref="AD16" authorId="0">
      <text>
        <r>
          <rPr>
            <sz val="8"/>
            <rFont val="Tahoma"/>
            <family val="0"/>
          </rPr>
          <t xml:space="preserve">“Taksācijas vai pirmstaksācijas gadā attaisnotajos izdevumos ietvertie izdevumi par izglītību un ārstnieciskajiem pakalpojumiem, neskaitot 5.aili  (kopā ≤150 lati)” – jāuzrāda taksācijas gada attaisnoto izdevumu summa, par ko Ministru kabineta normu ietvaros samazina apliekamo ienākumu taksācijas gadā, t.i. 4.ailē uzrādītos taksācijas gada izdevumus, bet ne vairāk kā 150 latus.
</t>
        </r>
      </text>
    </comment>
    <comment ref="AO36" authorId="0">
      <text>
        <r>
          <rPr>
            <sz val="8"/>
            <rFont val="Tahoma"/>
            <family val="0"/>
          </rPr>
          <t xml:space="preserve">     Deklarācijas D4 pielikums jāaizpilda maksātājiem, kuriem taksācijas gadā ir bijuši attaisnotie izdevumi par izglītību un ārstnieciskajiem pakalpojumiem un kuri vēlas iekļaut šos izdevumus iedzīvotāju ienākuma nodokļa aprēķinā. Nodokļu maksātājiem šī pielikuma aizpildīšanai jāizmanto attaisnojuma dokumenti, kuri apliecina izglītības un ārstniecisko izdevumu samaksu (kvītis, čeki, maksājuma uzdevumi, kredītiestādes rēķinu izraksti u.c.). Par maksātāja un katra viņa ģimenes locekļa attaisnotajiem izdevumiem aizpildāms atsevišķs deklarācijas D4 pielikums.
     Attaisnoto izdevumu taksācijas gada kopsummas pārsniegumu pār Ministru kabineta 2001.gada 31.jūlija noteikumos  Nr.336 “Noteikumi par attaisnotajiem izdevumiem par izglītību un ārstnieciskajiem pakalpojumiem” noteiktajām normām, var attiecināt uz nākamo taksācijas gadu apliekamo ienākumu tikai sākot ar 2001.gadu. Aizpildot 2004.gada ienākumu deklarācijas D4 pielikumu, tabulā “Attaisnotie izdevumi par izglītību un ārstnieciskajiem pakalpojumiem” ir jāaizpilda rinda “Taksācijas gads” (ja 2004.gadā ir bijuši attaisnotie izdevumi par izglītību un ārstnieciskajiem pakalpojumiem), kā arī rinda “Pirmstaksācijas gads, kurā izveidojies attaisnoto izdevumu pārsniegums pār Ministru kabineta noteikto normu – 3 un/vai 4 un/vai 5.” (ja 2003.gada deklarācijā tika aizpildīta D4 pielikuma 7.aile “Uz nākamajiem taksācijas gadiem attiecināmie attaisnotie izdevumi (4. – 6.aile)”).  
</t>
        </r>
      </text>
    </comment>
    <comment ref="I51" authorId="0">
      <text>
        <r>
          <rPr>
            <sz val="8"/>
            <rFont val="Tahoma"/>
            <family val="2"/>
          </rPr>
          <t xml:space="preserve">“Attaisnotie   izdevumi,   uz   kuriem  attiecas   Ministru  kabineta   noteiktā   norma   par izglītību” – jāuzrāda ar attaisnojuma dokumentiem apliecinātie maksātāja taksācijas gada izdevumi par izglītību. </t>
        </r>
        <r>
          <rPr>
            <b/>
            <sz val="8"/>
            <rFont val="Tahoma"/>
            <family val="0"/>
          </rPr>
          <t xml:space="preserve">
</t>
        </r>
      </text>
    </comment>
    <comment ref="M51" authorId="0">
      <text>
        <r>
          <rPr>
            <sz val="8"/>
            <rFont val="Tahoma"/>
            <family val="2"/>
          </rPr>
          <t>“Attaisnotie izdevumi, uz kuriem attiecas Ministru kabineta noteiktā norma par ārstnieciskajiem pakalpojumiem” – jāuzrāda  ar attaisnojuma dokumentiem apliecinātie maksātāja taksācijas gada  izdevumi par ārstniecību, uz kuriem attiecas Ministru kabineta noteiktā norma.</t>
        </r>
        <r>
          <rPr>
            <b/>
            <sz val="8"/>
            <rFont val="Tahoma"/>
            <family val="0"/>
          </rPr>
          <t xml:space="preserve">
</t>
        </r>
      </text>
    </comment>
    <comment ref="Q51" authorId="0">
      <text>
        <r>
          <rPr>
            <sz val="8"/>
            <rFont val="Tahoma"/>
            <family val="0"/>
          </rPr>
          <t xml:space="preserve">“Kopā” – jāuzrāda 2. un 3.ailes summa.
</t>
        </r>
      </text>
    </comment>
    <comment ref="V51" authorId="0">
      <text>
        <r>
          <rPr>
            <sz val="8"/>
            <rFont val="Tahoma"/>
            <family val="0"/>
          </rPr>
          <t xml:space="preserve">“Izdevumi par ārstnieciskajiem pakalpojumiem, kurus atbilstoši Ministru kabineta noteikumiem ir tiesības ietvert attaisnotajos izdevumos pilnā apmērā” – jāuzrāda ar attaisnojuma dokumentiem apliecinātie maksātāja taksācijas gada izdevumi par plānotajām operācijām un zobārstniecības pakalpojumiem. 
</t>
        </r>
      </text>
    </comment>
    <comment ref="AK51" authorId="0">
      <text>
        <r>
          <rPr>
            <sz val="8"/>
            <rFont val="Tahoma"/>
            <family val="0"/>
          </rPr>
          <t xml:space="preserve">“Uz nākamajiem taksācijas gadiem attiecināmie attaisnotie izdevumi (4. – 6.aile)” – uz nākamajiem taksācijas gadiem attiecināmā attaisnoto izdevumu summa, kuru iegūst no 4.ailē uzrādītā atņemot 6.ailē uzrādīto.
</t>
        </r>
      </text>
    </comment>
    <comment ref="A52" authorId="0">
      <text>
        <r>
          <rPr>
            <sz val="8"/>
            <rFont val="Tahoma"/>
            <family val="0"/>
          </rPr>
          <t xml:space="preserve">norāda pirmstaksācijas gadu, kurā izveidojies attaisnoto izdevumu pārsniegums pār Ministru kabineta noteikto normu (tas ir 2001.gads – 3.rindā; 2002.gads – 4.rindā; 2003.gads – 5.rindā).
</t>
        </r>
      </text>
    </comment>
    <comment ref="Q53" authorId="0">
      <text>
        <r>
          <rPr>
            <sz val="8"/>
            <rFont val="Tahoma"/>
            <family val="0"/>
          </rPr>
          <t xml:space="preserve">“Kopā” – aizpildot 2004.gada ienākumu deklarāciju jāuzrāda 2003.gada ienākumu deklarācijas D4 pielikuma 7.ailē “Uz nākamajiem taksācijas gadiem attiecināmie attaisnotie izdevumi (4. – 6.aile)” uzrādītā summa.
</t>
        </r>
      </text>
    </comment>
    <comment ref="AD53" authorId="0">
      <text>
        <r>
          <rPr>
            <sz val="8"/>
            <rFont val="Tahoma"/>
            <family val="0"/>
          </rPr>
          <t xml:space="preserve">“Taksācijas vai pirmstaksācijas gadā attaisnotajos izdevumos ietvertie izdevumi par izglītību un ārstnieciskajiem pakalpojumiem, neskaitot 5.aili  (kopā ≤150 lati)” – jāuzrāda šīs rindas 4.ailē “Kopā” uzrādīto summu, ņemot vērā, ka 6.ailes visu rindu kopsumma nedrīkst pārsniegt 150 latus.
</t>
        </r>
      </text>
    </comment>
    <comment ref="AK53" authorId="0">
      <text>
        <r>
          <rPr>
            <sz val="8"/>
            <rFont val="Tahoma"/>
            <family val="0"/>
          </rPr>
          <t xml:space="preserve">“Uz nākamajiem taksācijas gadiem attiecināmie attaisnotie izdevumi (4. – 6.aile)” – jāuzrāda  uz nākamajiem taksācijas gadiem attiecināmā attaisnoto izdevumu summa, kuru iegūst no 4.ailē uzrādītā atņemot 6.ailē uzrādīto.
</t>
        </r>
      </text>
    </comment>
    <comment ref="A60" authorId="0">
      <text>
        <r>
          <rPr>
            <sz val="8"/>
            <rFont val="Tahoma"/>
            <family val="0"/>
          </rPr>
          <t xml:space="preserve">Sadaļa “Maksātāja ģimenes locekļa dati” ir jāaizpilda gadījumos, kad maksātājs samazina savu apliekamo ienākumu par ģimenes locekļa attaisnotajiem izdevumiem par izglītību un ārstniecības pakalpojumiem. 
</t>
        </r>
      </text>
    </comment>
    <comment ref="AO70" authorId="0">
      <text>
        <r>
          <rPr>
            <sz val="8"/>
            <rFont val="Tahoma"/>
            <family val="0"/>
          </rPr>
          <t xml:space="preserve">     Deklarācijas D4 pielikums jāaizpilda maksātājiem, kuriem taksācijas gadā ir bijuši attaisnotie izdevumi par izglītību un ārstnieciskajiem pakalpojumiem un kuri vēlas iekļaut šos izdevumus iedzīvotāju ienākuma nodokļa aprēķinā. Nodokļu maksātājiem šī pielikuma aizpildīšanai jāizmanto attaisnojuma dokumenti, kuri apliecina izglītības un ārstniecisko izdevumu samaksu (kvītis, čeki, maksājuma uzdevumi, kredītiestādes rēķinu izraksti u.c.). Par maksātāja un katra viņa ģimenes locekļa attaisnotajiem izdevumiem aizpildāms atsevišķs deklarācijas D4 pielikums.
     Attaisnoto izdevumu taksācijas gada kopsummas pārsniegumu pār Ministru kabineta 2001.gada 31.jūlija noteikumos  Nr.336 “Noteikumi par attaisnotajiem izdevumiem par izglītību un ārstnieciskajiem pakalpojumiem” noteiktajām normām, var attiecināt uz nākamo taksācijas gadu apliekamo ienākumu tikai sākot ar 2001.gadu. Aizpildot 2004.gada ienākumu deklarācijas D4 pielikumu, tabulā “Attaisnotie izdevumi par izglītību un ārstnieciskajiem pakalpojumiem” ir jāaizpilda rinda “Taksācijas gads” (ja 2004.gadā ir bijuši attaisnotie izdevumi par izglītību un ārstnieciskajiem pakalpojumiem), kā arī rinda “Pirmstaksācijas gads, kurā izveidojies attaisnoto izdevumu pārsniegums pār Ministru kabineta noteikto normu – 3 un/vai 4 un/vai 5.” (ja 2003.gada deklarācijā tika aizpildīta D4 pielikuma 7.aile “Uz nākamajiem taksācijas gadiem attiecināmie attaisnotie izdevumi (4. – 6.aile)”).  
</t>
        </r>
      </text>
    </comment>
    <comment ref="I85" authorId="0">
      <text>
        <r>
          <rPr>
            <sz val="8"/>
            <rFont val="Tahoma"/>
            <family val="2"/>
          </rPr>
          <t xml:space="preserve">“Attaisnotie   izdevumi,   uz   kuriem  attiecas   Ministru  kabineta   noteiktā   norma   par izglītību” – jāuzrāda ar attaisnojuma dokumentiem apliecinātie maksātāja taksācijas gada izdevumi par izglītību. </t>
        </r>
        <r>
          <rPr>
            <b/>
            <sz val="8"/>
            <rFont val="Tahoma"/>
            <family val="0"/>
          </rPr>
          <t xml:space="preserve">
</t>
        </r>
      </text>
    </comment>
    <comment ref="M85" authorId="0">
      <text>
        <r>
          <rPr>
            <sz val="8"/>
            <rFont val="Tahoma"/>
            <family val="2"/>
          </rPr>
          <t>“Attaisnotie izdevumi, uz kuriem attiecas Ministru kabineta noteiktā norma par ārstnieciskajiem pakalpojumiem” – jāuzrāda  ar attaisnojuma dokumentiem apliecinātie maksātāja taksācijas gada  izdevumi par ārstniecību, uz kuriem attiecas Ministru kabineta noteiktā norma.</t>
        </r>
        <r>
          <rPr>
            <b/>
            <sz val="8"/>
            <rFont val="Tahoma"/>
            <family val="0"/>
          </rPr>
          <t xml:space="preserve">
</t>
        </r>
      </text>
    </comment>
    <comment ref="Q85" authorId="0">
      <text>
        <r>
          <rPr>
            <sz val="8"/>
            <rFont val="Tahoma"/>
            <family val="0"/>
          </rPr>
          <t xml:space="preserve">“Kopā” – jāuzrāda 2. un 3.ailes summa.
</t>
        </r>
      </text>
    </comment>
    <comment ref="V85" authorId="0">
      <text>
        <r>
          <rPr>
            <sz val="8"/>
            <rFont val="Tahoma"/>
            <family val="0"/>
          </rPr>
          <t xml:space="preserve">“Izdevumi par ārstnieciskajiem pakalpojumiem, kurus atbilstoši Ministru kabineta noteikumiem ir tiesības ietvert attaisnotajos izdevumos pilnā apmērā” – jāuzrāda ar attaisnojuma dokumentiem apliecinātie maksātāja taksācijas gada izdevumi par plānotajām operācijām un zobārstniecības pakalpojumiem. 
</t>
        </r>
      </text>
    </comment>
    <comment ref="AK85" authorId="0">
      <text>
        <r>
          <rPr>
            <sz val="8"/>
            <rFont val="Tahoma"/>
            <family val="0"/>
          </rPr>
          <t xml:space="preserve">“Uz nākamajiem taksācijas gadiem attiecināmie attaisnotie izdevumi (4. – 6.aile)” – uz nākamajiem taksācijas gadiem attiecināmā attaisnoto izdevumu summa, kuru iegūst no 4.ailē uzrādītā atņemot 6.ailē uzrādīto.
</t>
        </r>
      </text>
    </comment>
    <comment ref="A86" authorId="0">
      <text>
        <r>
          <rPr>
            <sz val="8"/>
            <rFont val="Tahoma"/>
            <family val="0"/>
          </rPr>
          <t xml:space="preserve">norāda pirmstaksācijas gadu, kurā izveidojies attaisnoto izdevumu pārsniegums pār Ministru kabineta noteikto normu (tas ir 2001.gads – 3.rindā; 2002.gads – 4.rindā; 2003.gads – 5.rindā).
</t>
        </r>
      </text>
    </comment>
    <comment ref="Q87" authorId="0">
      <text>
        <r>
          <rPr>
            <sz val="8"/>
            <rFont val="Tahoma"/>
            <family val="0"/>
          </rPr>
          <t xml:space="preserve">“Kopā” – aizpildot 2004.gada ienākumu deklarāciju jāuzrāda 2003.gada ienākumu deklarācijas D4 pielikuma 7.ailē “Uz nākamajiem taksācijas gadiem attiecināmie attaisnotie izdevumi (4. – 6.aile)” uzrādītā summa.
</t>
        </r>
      </text>
    </comment>
    <comment ref="AD87" authorId="0">
      <text>
        <r>
          <rPr>
            <sz val="8"/>
            <rFont val="Tahoma"/>
            <family val="0"/>
          </rPr>
          <t xml:space="preserve">“Taksācijas vai pirmstaksācijas gadā attaisnotajos izdevumos ietvertie izdevumi par izglītību un ārstnieciskajiem pakalpojumiem, neskaitot 5.aili  (kopā ≤150 lati)” – jāuzrāda šīs rindas 4.ailē “Kopā” uzrādīto summu, ņemot vērā, ka 6.ailes visu rindu kopsumma nedrīkst pārsniegt 150 latus.
</t>
        </r>
      </text>
    </comment>
    <comment ref="AK87" authorId="0">
      <text>
        <r>
          <rPr>
            <sz val="8"/>
            <rFont val="Tahoma"/>
            <family val="0"/>
          </rPr>
          <t xml:space="preserve">“Uz nākamajiem taksācijas gadiem attiecināmie attaisnotie izdevumi (4. – 6.aile)” – jāuzrāda  uz nākamajiem taksācijas gadiem attiecināmā attaisnoto izdevumu summa, kuru iegūst no 4.ailē uzrādītā atņemot 6.ailē uzrādīto.
</t>
        </r>
      </text>
    </comment>
    <comment ref="A94" authorId="0">
      <text>
        <r>
          <rPr>
            <sz val="8"/>
            <rFont val="Tahoma"/>
            <family val="0"/>
          </rPr>
          <t xml:space="preserve">Sadaļa “Maksātāja ģimenes locekļa dati” ir jāaizpilda gadījumos, kad maksātājs samazina savu apliekamo ienākumu par ģimenes locekļa attaisnotajiem izdevumiem par izglītību un ārstniecības pakalpojumiem. 
</t>
        </r>
      </text>
    </comment>
  </commentList>
</comments>
</file>

<file path=xl/comments7.xml><?xml version="1.0" encoding="utf-8"?>
<comments xmlns="http://schemas.openxmlformats.org/spreadsheetml/2006/main">
  <authors>
    <author>Tanja</author>
  </authors>
  <commentList>
    <comment ref="Z1" authorId="0">
      <text>
        <r>
          <rPr>
            <sz val="8"/>
            <rFont val="Tahoma"/>
            <family val="0"/>
          </rPr>
          <t xml:space="preserve">      Šis deklarācijas pielikums ir jāaizpilda saimnieciskās darbības veicējiem, kuri apliekamo ienākumu nosaka saskaņā ar likuma “Par iedzīvotāju ienākuma nodokli” (turpmāk – Likums) 11.pantu.
      Deklarācijas D3 pielikums jāaizpilda, pamatojoties uz saimnieciskās darbības veicēja grāmatvedības uzskaites datiem. 
      01. – 08.rindu aizpilda par personīgās palīgsaimniecības, piemājas saimniecības un zemnieka saimniecības ienākumiem vai zaudējumiem no lauksaimnieciskās ražošanas.
      08. – 14.rindu aizpilda par zemnieka saimniecības ienākumiem, ja tā bez lauksaimnieciskās ražošanas veic arī citu saimniecisko darbību un aprēķina kopējos ienākumus (sedzot lauksaimnieciskos zaudējumus ar citiem ienākumiem).
      09. – 14.rindu aizpilda par pārējiem saimnieciskās darbības ienākumiem.
      15. – 16.rindu aizpilda visi šī pielikuma sastādītāji.
      Par saimnieciskās darbības veidiem, kuriem iegādāts patents, jāaizpilda atsevišķs deklarācijas D3 pielikums, jo saskaņā ar Likuma 19.panta ceturto1 daļu personai, kurai rezumējošā kārtībā taksācijas gadam aprēķinātais nodoklis no saimnieciskās darbības, kuras veikšanai tā ir iegādājusies patentu, ir mazāks nekā samaksātā gada patentmaksa, šī starpība netiek atmaksāta.
</t>
        </r>
      </text>
    </comment>
    <comment ref="A10" authorId="0">
      <text>
        <r>
          <rPr>
            <sz val="8"/>
            <rFont val="Tahoma"/>
            <family val="0"/>
          </rPr>
          <t xml:space="preserve">“Ieņēmumi no lauksaimnieciskās ražošanas” – jāuzrāda taksācijas gada laikā gūtie lauksaimnieciskās ražošanas ieņēmumi, neskaitot subsīdijas, kas izmaksātas kā valsts atbalsts lauksaimniecībai un lauku attīstībai.
</t>
        </r>
      </text>
    </comment>
    <comment ref="A11"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2" authorId="0">
      <text>
        <r>
          <rPr>
            <sz val="8"/>
            <rFont val="Tahoma"/>
            <family val="0"/>
          </rPr>
          <t xml:space="preserve">“Ienākumi vai zaudējumi no lauksaimnieciskās ražošanas” – uzrādāmo summu iegūst, no 01.rindā uzrādītās summas atņemot 02.rindā uzrādīto summu. Zaudējumus uzrāda, pirms skaitļa liekot “–” zīmi.
</t>
        </r>
      </text>
    </comment>
  </commentList>
</comments>
</file>

<file path=xl/comments8.xml><?xml version="1.0" encoding="utf-8"?>
<comments xmlns="http://schemas.openxmlformats.org/spreadsheetml/2006/main">
  <authors>
    <author>Tanja</author>
  </authors>
  <commentList>
    <comment ref="Z1" authorId="0">
      <text>
        <r>
          <rPr>
            <sz val="8"/>
            <rFont val="Tahoma"/>
            <family val="0"/>
          </rPr>
          <t xml:space="preserve">      Šis deklarācijas pielikums ir jāaizpilda saimnieciskās darbības veicējiem, kuri apliekamo ienākumu nosaka saskaņā ar likuma “Par iedzīvotāju ienākuma nodokli” (turpmāk – Likums) 11.pantu.
      Deklarācijas D3 pielikums jāaizpilda, pamatojoties uz saimnieciskās darbības veicēja grāmatvedības uzskaites datiem. 
      01. – 08.rindu aizpilda par personīgās palīgsaimniecības, piemājas saimniecības un zemnieka saimniecības ienākumiem vai zaudējumiem no lauksaimnieciskās ražošanas.
      08. – 14.rindu aizpilda par zemnieka saimniecības ienākumiem, ja tā bez lauksaimnieciskās ražošanas veic arī citu saimniecisko darbību un aprēķina kopējos ienākumus (sedzot lauksaimnieciskos zaudējumus ar citiem ienākumiem).
      09. – 14.rindu aizpilda par pārējiem saimnieciskās darbības ienākumiem.
      15. – 16.rindu aizpilda visi šī pielikuma sastādītāji.
      Par saimnieciskās darbības veidiem, kuriem iegādāts patents, jāaizpilda atsevišķs deklarācijas D3 pielikums, jo saskaņā ar Likuma 19.panta ceturto1 daļu personai, kurai rezumējošā kārtībā taksācijas gadam aprēķinātais nodoklis no saimnieciskās darbības, kuras veikšanai tā ir iegādājusies patentu, ir mazāks nekā samaksātā gada patentmaksa, šī starpība netiek atmaksāta.
</t>
        </r>
      </text>
    </comment>
    <comment ref="A10" authorId="0">
      <text>
        <r>
          <rPr>
            <sz val="8"/>
            <rFont val="Tahoma"/>
            <family val="0"/>
          </rPr>
          <t xml:space="preserve">“Ieņēmumi no lauksaimnieciskās ražošanas” – jāuzrāda taksācijas gada laikā gūtie lauksaimnieciskās ražošanas ieņēmumi, neskaitot subsīdijas, kas izmaksātas kā valsts atbalsts lauksaimniecībai un lauku attīstībai.
</t>
        </r>
      </text>
    </comment>
    <comment ref="A16"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7" authorId="0">
      <text>
        <r>
          <rPr>
            <sz val="8"/>
            <rFont val="Tahoma"/>
            <family val="0"/>
          </rPr>
          <t xml:space="preserve">“Ienākumi vai zaudējumi no lauksaimnieciskās ražošanas” – uzrādāmo summu iegūst, no 01.rindā uzrādītās summas atņemot 02.rindā uzrādīto summu. Zaudējumus uzrāda, pirms skaitļa liekot “–” zīmi.
</t>
        </r>
      </text>
    </comment>
    <comment ref="A15"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3"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4"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1"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2" authorId="0">
      <text>
        <r>
          <rPr>
            <sz val="8"/>
            <rFont val="Tahoma"/>
            <family val="0"/>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List>
</comments>
</file>

<file path=xl/sharedStrings.xml><?xml version="1.0" encoding="utf-8"?>
<sst xmlns="http://schemas.openxmlformats.org/spreadsheetml/2006/main" count="538" uniqueCount="292">
  <si>
    <t>Taksācijas gads</t>
  </si>
  <si>
    <t>Personas kods</t>
  </si>
  <si>
    <t>D1</t>
  </si>
  <si>
    <t>-</t>
  </si>
  <si>
    <t>TAKSĀCIJAS GADĀ LATVIJAS REPUBLIKĀ GŪTIE IENĀKUMI</t>
  </si>
  <si>
    <t>(izņemot ienākumus no saimnieciskās darbības)</t>
  </si>
  <si>
    <t xml:space="preserve">(lati, santīmi) </t>
  </si>
  <si>
    <t>Ienākumu gūšanas vieta un veids</t>
  </si>
  <si>
    <t>Bruto ieņēmumi</t>
  </si>
  <si>
    <t>Neapliekamie ienākumi</t>
  </si>
  <si>
    <t>Attaisnotie izdevumi</t>
  </si>
  <si>
    <t>darba ņēmēja valsts sociālās apdrošināšanas obligātās iemaksas</t>
  </si>
  <si>
    <t>iemaksas privātajos pensiju fondos un dzīvības apdrošināšanas prēmijas</t>
  </si>
  <si>
    <t>autoru izdevumi</t>
  </si>
  <si>
    <t>Izdevumi, kas saistīti ar ienākumu gūšanu</t>
  </si>
  <si>
    <t>Apliekamie ienākumi, neatskaitot darba devēja veiktās iemaksas (2. - 3. - 4.c. -5.aile)</t>
  </si>
  <si>
    <t>Avansā samaksātais (ieturētais) nodoklis</t>
  </si>
  <si>
    <t>4a</t>
  </si>
  <si>
    <t>4b</t>
  </si>
  <si>
    <t>4c</t>
  </si>
  <si>
    <t>Kopā</t>
  </si>
  <si>
    <t xml:space="preserve">gada </t>
  </si>
  <si>
    <t>(maksātāja paraksts)</t>
  </si>
  <si>
    <t>P.S.</t>
  </si>
  <si>
    <t>D2</t>
  </si>
  <si>
    <t>FIZISKO PERSONU (REZIDENTU) ĀRVALSTĪS GŪTIE IENĀKUMI</t>
  </si>
  <si>
    <t>Valsts, kurā gūti ienākumi, un ienākumu izmaksātājs (adrese)</t>
  </si>
  <si>
    <t>Ārvalstī gūtie ienākumi</t>
  </si>
  <si>
    <t>Ienākumu veids</t>
  </si>
  <si>
    <t>Ienākumu saņēmšanas datums</t>
  </si>
  <si>
    <t>Summa ātvalstu valūtā (norādīt valūtu)</t>
  </si>
  <si>
    <t>Ārvalstī samaksātais nodoklis</t>
  </si>
  <si>
    <t>Nodokļa likme</t>
  </si>
  <si>
    <t>Summa ārvalstu valūtā (norādīt valūtu)</t>
  </si>
  <si>
    <t>Nodoklis no ārvalstī gūtajiem ienākumiem (pēc Latvijā noteiktās likmes)</t>
  </si>
  <si>
    <t>Nodokļa  likme</t>
  </si>
  <si>
    <t>Piezīmes</t>
  </si>
  <si>
    <t>D3</t>
  </si>
  <si>
    <t>IENĀKUMI NO SAIMNIECISKĀS DARBĪBAS</t>
  </si>
  <si>
    <t>Darbības vietas adrese</t>
  </si>
  <si>
    <t>Darbības veids</t>
  </si>
  <si>
    <t>Reģistrācijas apliecības (patenta) numurs un izsniegšanas datums</t>
  </si>
  <si>
    <t>Reģistrācijas numurs Nodokļu maksātāju reģistrā</t>
  </si>
  <si>
    <t>Uzņēmuma (saimniecības) juridiskā adrese un tālruņa numurs</t>
  </si>
  <si>
    <t>(lati, santīmi)</t>
  </si>
  <si>
    <t>Maksātāja aprēķinātais</t>
  </si>
  <si>
    <t>VID dati</t>
  </si>
  <si>
    <t>Ieņēmumi no lauksaimnieciskās ražošanas</t>
  </si>
  <si>
    <t>Izdevumi, kas saistīti ar lauksaimniecisko ražošanu</t>
  </si>
  <si>
    <t>Ienākumi vai zaudējumi no lauksaimnieciskās ražošanas (01.-02.)</t>
  </si>
  <si>
    <t>Neapliekamie ienākumi no lauksaimnieciskās ražošanas 3000 latu apmērā gadā</t>
  </si>
  <si>
    <t>Apliekamie ienākumi no lauksaimnieciskās ražošanas (03.-04.)</t>
  </si>
  <si>
    <t>Iepriekšējo gadu zaudējumi no lauksaimnieciskās ražošanas, kurus sedz ar taksācijas gada apliekamajiem ienākumiem no lauksaimnieciskās ražošanas</t>
  </si>
  <si>
    <t>Apliekamie ienākumi no lauksaimnieciskās ražošanas, ņemot vērā iepriekšējo gadu zaudējumus no lauksaimnieciskas ražošanas (05.-06.)</t>
  </si>
  <si>
    <t>Neapliekamie ienākumi (subsīdijas, kas izmaksātas kā valsts atbalsts lauksaimniecībai vai Eiropas Savienības atbalsts lauksaimniecībai un lauku attīstībai)</t>
  </si>
  <si>
    <t>Ieņēmumi no citiem saimnieciskās darbības veidiem</t>
  </si>
  <si>
    <t>Izdevumi, kas saistīti ar citiem saimnieciskās darbības veidiem</t>
  </si>
  <si>
    <t>Ienākumi vai zaudējumi no citiem saimnieciskās darbības veidiem (09.-10.)</t>
  </si>
  <si>
    <t>01</t>
  </si>
  <si>
    <t>02</t>
  </si>
  <si>
    <t>03</t>
  </si>
  <si>
    <t>04</t>
  </si>
  <si>
    <t>05</t>
  </si>
  <si>
    <t>06</t>
  </si>
  <si>
    <t>07</t>
  </si>
  <si>
    <t>08</t>
  </si>
  <si>
    <t>09</t>
  </si>
  <si>
    <t>10</t>
  </si>
  <si>
    <t>11</t>
  </si>
  <si>
    <t>Apliekamie ienākumi no citiem saimnieciskas darbības veidiem</t>
  </si>
  <si>
    <t>Iepriekšējo gadu zaudējumi no citiem saimnieciskas darbības veidiem, kurus sedz ar taksācijas gada apliekamajiem ienākumiem no citiem saimnieciskās darbības veidiem</t>
  </si>
  <si>
    <t>Apliekamie ienākumi no cietiem saimnieciskās darbības veidiem, ņemot vērā iepriekšējo gadu zaudējumus no cietiem saimnieciskās darbības veidiem (12.-13.)</t>
  </si>
  <si>
    <t>To skaitā par pašu nodokļa maksātāju aprēķinātās un veiktās valsts sociālās apdrošināšanas obligātās iemaksas</t>
  </si>
  <si>
    <t>Apliekāmie ienākumi no saimnieciskās darbības (07.+14.)</t>
  </si>
  <si>
    <t>Avansā samaksātais nodoklis vai patentmaksa</t>
  </si>
  <si>
    <t>12</t>
  </si>
  <si>
    <t>13</t>
  </si>
  <si>
    <t>14</t>
  </si>
  <si>
    <t>14a</t>
  </si>
  <si>
    <t>15</t>
  </si>
  <si>
    <t>16</t>
  </si>
  <si>
    <t>Piezīme. Fiziskā persona, kura ir iegādājusies patentu, ienākumus no šīs saimneiciskās darbības uzrāda šajā pielikumā.</t>
  </si>
  <si>
    <t>Pārskats par zaudējumiem no saimnieciskās darbības</t>
  </si>
  <si>
    <t>Pirmstaksācijas gads, kurā zaudējumi radušies</t>
  </si>
  <si>
    <t>Līdz taksācijas gadam nesegtie zaudējumi</t>
  </si>
  <si>
    <t>Zaudējumu summa, par ko samazina apliekamo ienākumu taksacijas gadā</t>
  </si>
  <si>
    <t>Zaudējumi, ko pārnes uz nākamajiem taksācijas gadiem</t>
  </si>
  <si>
    <t>I. Zaudējumi no lauksaimnieciskās ražošanas</t>
  </si>
  <si>
    <t>Kopā:</t>
  </si>
  <si>
    <t>II. Zaudējumi no citiem saimnieciskās darbības veidiem</t>
  </si>
  <si>
    <t>Piezīme.</t>
  </si>
  <si>
    <t>D4</t>
  </si>
  <si>
    <t>ATTAISNOTIE IZDEVUMI PAR IZGLĪTĪBU UN ĀRSTNIECISKAJIEM PAKALPOJUMIEM</t>
  </si>
  <si>
    <t>Attaisnotie izdevumi uz kuriem attiecas Ministru kabineta noteiktā norma par</t>
  </si>
  <si>
    <t>izglītību</t>
  </si>
  <si>
    <t>ārstnieciskajiem pakalpojumiem</t>
  </si>
  <si>
    <t>Izdevumi par ārstnieciskajiem pakalpojumiem, kurus atbilstoši Ministru kabineta noteikumiem ir tiesības ietvert attaisnotajos izdevumos pilnā apmērā</t>
  </si>
  <si>
    <t>Taksācijas vai pirmstaksācijas gadā attaisnotajos izdevumos ietvertie izdevumi par izglītību un ārstnieciskajiem pakalpojumiem, neskaitot 5.aili (kopā ≤ 150 latu)</t>
  </si>
  <si>
    <t>Uz nākamajiem taksācijas gadiem attiecināmie attaisnotie izdevumi (4.-6.aile)</t>
  </si>
  <si>
    <t>Pirmstaksācijas gads, kurā izveidojies attaisnoto izdevumu pārsniegums par Ministru kabineta noteikto normu</t>
  </si>
  <si>
    <t>1.</t>
  </si>
  <si>
    <t>2.</t>
  </si>
  <si>
    <t>3.</t>
  </si>
  <si>
    <t>4.</t>
  </si>
  <si>
    <t>5.</t>
  </si>
  <si>
    <t>KOPĀ</t>
  </si>
  <si>
    <t>x</t>
  </si>
  <si>
    <t>Maksātāja ģimenes locekļa dati:</t>
  </si>
  <si>
    <t>Vārds, uzvārds</t>
  </si>
  <si>
    <t>Dzīvesvietas adrese taksācijas gada sākumā, dzīvesvietas kods</t>
  </si>
  <si>
    <t>Radniecības pakāpe</t>
  </si>
  <si>
    <r>
      <t xml:space="preserve">Kopā                         </t>
    </r>
    <r>
      <rPr>
        <sz val="10"/>
        <rFont val="Times New Roman"/>
        <family val="1"/>
      </rPr>
      <t>(taksācijas gadā 2.+3.aile; pirmstaksācijas gadā 7.ailes attiecīgā rinda pirmstaksācijas gada veidlapā D4)</t>
    </r>
  </si>
  <si>
    <t>GADA IENĀKUMU DEKLARĀCIJA</t>
  </si>
  <si>
    <t>D</t>
  </si>
  <si>
    <t>Valsts ienēmumu dienesta</t>
  </si>
  <si>
    <t xml:space="preserve">Vārds, uzvārds </t>
  </si>
  <si>
    <t>Dzīvesvietas adrese taksācijas gada beigās, dzīvesvietas kods</t>
  </si>
  <si>
    <t>Tālruņa numurs</t>
  </si>
  <si>
    <t>teritoriālā iestāde</t>
  </si>
  <si>
    <t>Maksātāja deklarētais</t>
  </si>
  <si>
    <t>APLIEKAMIE IENĀKUMI:</t>
  </si>
  <si>
    <r>
      <t>ārvalstīs gūtie ienākumi (</t>
    </r>
    <r>
      <rPr>
        <b/>
        <sz val="10"/>
        <rFont val="Times New Roman"/>
        <family val="1"/>
      </rPr>
      <t xml:space="preserve">D2 </t>
    </r>
    <r>
      <rPr>
        <sz val="10"/>
        <rFont val="Times New Roman"/>
        <family val="1"/>
      </rPr>
      <t>5.aile)</t>
    </r>
  </si>
  <si>
    <t>KOPĀ (01. + 02.)</t>
  </si>
  <si>
    <t>NEAPLIEKAMIE IENĀKUMI</t>
  </si>
  <si>
    <r>
      <t>(</t>
    </r>
    <r>
      <rPr>
        <b/>
        <sz val="10"/>
        <rFont val="Times New Roman"/>
        <family val="1"/>
      </rPr>
      <t xml:space="preserve">D1 </t>
    </r>
    <r>
      <rPr>
        <sz val="10"/>
        <rFont val="Times New Roman"/>
        <family val="1"/>
      </rPr>
      <t xml:space="preserve">3.ailes kopsumma + </t>
    </r>
    <r>
      <rPr>
        <b/>
        <sz val="10"/>
        <rFont val="Times New Roman"/>
        <family val="1"/>
      </rPr>
      <t xml:space="preserve">D2 </t>
    </r>
    <r>
      <rPr>
        <sz val="10"/>
        <rFont val="Times New Roman"/>
        <family val="1"/>
      </rPr>
      <t xml:space="preserve">5.aile + </t>
    </r>
    <r>
      <rPr>
        <b/>
        <sz val="10"/>
        <rFont val="Times New Roman"/>
        <family val="1"/>
      </rPr>
      <t xml:space="preserve">D3 </t>
    </r>
    <r>
      <rPr>
        <sz val="10"/>
        <rFont val="Times New Roman"/>
        <family val="1"/>
      </rPr>
      <t>04. un 08. rindas summa)</t>
    </r>
  </si>
  <si>
    <t>ATTAISNOTIE IZDEVUMI:</t>
  </si>
  <si>
    <r>
      <t>izglītības un specialitātes iegūšana, kvalifikācijas paaugstināšana un medicīnas un ārstnieciskie pakalpojumi (</t>
    </r>
    <r>
      <rPr>
        <b/>
        <sz val="10"/>
        <rFont val="Times New Roman"/>
        <family val="1"/>
      </rPr>
      <t xml:space="preserve">D4 </t>
    </r>
    <r>
      <rPr>
        <sz val="10"/>
        <rFont val="Times New Roman"/>
        <family val="1"/>
      </rPr>
      <t>6.ailes kopsumma)</t>
    </r>
  </si>
  <si>
    <r>
      <t>ārstnieciskie pakalpojumi, kuri atbilstoši Ministru kabineta noteikumiem ir ietverami attaisnotajos izdevumos pilnā apmērā (</t>
    </r>
    <r>
      <rPr>
        <b/>
        <sz val="10"/>
        <rFont val="Times New Roman"/>
        <family val="1"/>
      </rPr>
      <t xml:space="preserve">D4 </t>
    </r>
    <r>
      <rPr>
        <sz val="10"/>
        <rFont val="Times New Roman"/>
        <family val="1"/>
      </rPr>
      <t>5.ailes kopsumma)</t>
    </r>
  </si>
  <si>
    <t>ziedojumi un davinājumi</t>
  </si>
  <si>
    <t>KOPĀ (05. + 06. + 07. + 08. + 09.)</t>
  </si>
  <si>
    <t>GADA NEAPLIEKAMAIS MINIMUMS</t>
  </si>
  <si>
    <t>GADA NEAPLIEKAMAIS MINIMUMS PENSIONĀRAM</t>
  </si>
  <si>
    <t>ATVIEGLOJUMI:</t>
  </si>
  <si>
    <t>par apgādājamajiem</t>
  </si>
  <si>
    <t>par invaliditāti</t>
  </si>
  <si>
    <t>politiski represētajām personām</t>
  </si>
  <si>
    <t>nacionālās pretošanās kustības dalībniekiem</t>
  </si>
  <si>
    <t>KOPĀ (13. + 14. + 15. + 16.)</t>
  </si>
  <si>
    <t>IENĀKUMI, NO KURIEM APRĒĶINĀMS NODOKLIS, KOPĀ</t>
  </si>
  <si>
    <t>(03. - 10. - 11. - 12. - 17.)</t>
  </si>
  <si>
    <t>17</t>
  </si>
  <si>
    <t>18</t>
  </si>
  <si>
    <t>19</t>
  </si>
  <si>
    <t>AVANSĀ SAMAKSĀTAIS (IETURĒTAIS) NODOKLIS</t>
  </si>
  <si>
    <r>
      <t xml:space="preserve">PĀRRĒĶINA REZULTĀTS </t>
    </r>
    <r>
      <rPr>
        <sz val="10"/>
        <rFont val="Times New Roman"/>
        <family val="1"/>
      </rPr>
      <t>(19. - 20.)</t>
    </r>
  </si>
  <si>
    <t>Piemaksa (ja 19. lielāka nekā 20.)</t>
  </si>
  <si>
    <t>Pārmaksa (ja 20. lielāka nekā 19.)</t>
  </si>
  <si>
    <t>NODOKĻA SAMAKSAS TERMIŅŠ</t>
  </si>
  <si>
    <t>NODOKĻA SUMMA</t>
  </si>
  <si>
    <t>20</t>
  </si>
  <si>
    <t>21</t>
  </si>
  <si>
    <t>22</t>
  </si>
  <si>
    <t>23</t>
  </si>
  <si>
    <t>24</t>
  </si>
  <si>
    <t>gada</t>
  </si>
  <si>
    <t>Ar savu parakstu apliecinu, ka gada ienākumu deklarācija ir pilnīgi un pareizi uzrādīti visi ienākumi un izdevumi. Esmu informēts par atbildību, ja uzrādīti nepareizi dati.</t>
  </si>
  <si>
    <t xml:space="preserve">Deklarācijai pievienoju dokumentus uz </t>
  </si>
  <si>
    <t>lapām.</t>
  </si>
  <si>
    <t>Deklarācijā ir aizpildīti pielikumi</t>
  </si>
  <si>
    <t>(pielikuma numurs)</t>
  </si>
  <si>
    <t>Pievienotie (uzrādītie) dokumenti vai to noraksti par attaisnotajiem izdevumiem:</t>
  </si>
  <si>
    <t xml:space="preserve">Deklarācija saņemta </t>
  </si>
  <si>
    <t>.</t>
  </si>
  <si>
    <t xml:space="preserve"> un reģistrēta ar Nr.</t>
  </si>
  <si>
    <t>Nodokļu inspektors</t>
  </si>
  <si>
    <t>(paraksts un tā atšifrejums)</t>
  </si>
  <si>
    <t>Deklarācijas pielikumi:</t>
  </si>
  <si>
    <r>
      <t xml:space="preserve">D1 - </t>
    </r>
    <r>
      <rPr>
        <sz val="12"/>
        <rFont val="Times New Roman"/>
        <family val="1"/>
      </rPr>
      <t>Taksācijas gadā Latvijas Republikā gūtie ienākumi</t>
    </r>
  </si>
  <si>
    <r>
      <t xml:space="preserve">D2 - </t>
    </r>
    <r>
      <rPr>
        <sz val="12"/>
        <rFont val="Times New Roman"/>
        <family val="1"/>
      </rPr>
      <t>Fizisko personu (rezidentu) ārvalstīs gūtie ienākumi</t>
    </r>
  </si>
  <si>
    <r>
      <t xml:space="preserve">D3 - </t>
    </r>
    <r>
      <rPr>
        <sz val="12"/>
        <rFont val="Times New Roman"/>
        <family val="1"/>
      </rPr>
      <t>Ienākumi no saimnieciskās darbības</t>
    </r>
  </si>
  <si>
    <r>
      <t xml:space="preserve">D4 - </t>
    </r>
    <r>
      <rPr>
        <sz val="12"/>
        <rFont val="Times New Roman"/>
        <family val="1"/>
      </rPr>
      <t>Attaisnotie izdevumi par izglītību un ārstnieciskajiem pakalpojumiem</t>
    </r>
  </si>
  <si>
    <t>Reģistrācijas apliecības (patenta) izsniedzējs</t>
  </si>
  <si>
    <t>Individuālā uzņēmuma, zemnieka saimniecības vai zvejnieka saimniecības nosaukums</t>
  </si>
  <si>
    <t>Deklarācijas pielikumā lietotas atsauces uz likuma "Par iedzīvotāju ienākuma nodokli" pantiem, ja nav norādīts citādi.
Ja ar iedzīvotāju ienākuma nodokli apliekamo darījumu attiecīgajā periodā nav bijis, attiecīgajā rindā ieraksta "X".
Summas norāda latos.</t>
  </si>
  <si>
    <t>I. Iedzīvotāju ienākuma nodokļa maksātāja apliekamais ienākums no saimnieciskās darbības</t>
  </si>
  <si>
    <t>Nodokļa maksātāja dati</t>
  </si>
  <si>
    <t>3. Apliekamais ienākums (zaudējumi) (1.r.+2.r.)</t>
  </si>
  <si>
    <t>II. Apliekamā ienākuma (zaudējumu) palielināšana (samazināšana)</t>
  </si>
  <si>
    <t>6.1. summas, kas pārsniedz 100 latus, ja par notikušo nav ziņots tiesībaizsardzības iestādēm, kuras pieņēmušas lēmumu par kriminālprocesa uzsākšanu vai atteikšanu uzsākt kriminālprocesu</t>
  </si>
  <si>
    <t>6.2. summas, kas pārsniedz maksātāja plānoto zudumu normu, kas aprēķinātas, pamatojoties uz iepriekšējo triju taksācijas gadu faktiskajiem zudumiem</t>
  </si>
  <si>
    <t>06.1</t>
  </si>
  <si>
    <t>06.2</t>
  </si>
  <si>
    <t>16. Bilances posteņu pārvērtēšanas dēļ radusies vērtības samazinājuma summa, izņemot samazinājuma summu, kas saistīta ar ārvalstu valūtas kursa maiņu (likuma "Par uzņēmumu ienākuma nodokli" 6.panta 5.d.)</t>
  </si>
  <si>
    <t>18. Ar telpas vai mantas (kas tiek izmantota arī personīgajam patēriņam un kas nav personīgais vieglais automobilis) izmantošanu saistītā izdevumu daļa, kas neattiecas uz saimniecisko darbību, ja iespējams objektīvi noteikt un dokumentāri pamatot šādu proporciju, vai 30 procentu no attiecīgajiem saimnieciskās darbības izdevumiem, ja minēto proporciju nevar objektīvi noteikt un dokumentāri pamatot (11.5 p. 5.d.)</t>
  </si>
  <si>
    <t>20. Citas apliekamo ienākumu palielinošas summas saskaņā ar normatīvajiemaktiem, tai skaitā:</t>
  </si>
  <si>
    <t>20.1</t>
  </si>
  <si>
    <t>20.2</t>
  </si>
  <si>
    <t>20.3</t>
  </si>
  <si>
    <r>
      <t xml:space="preserve">21. Apliekamā ienākuma (zaudējumu) kopējā palielināšanas (samazināšanas) summa </t>
    </r>
    <r>
      <rPr>
        <sz val="10"/>
        <rFont val="Times New Roman"/>
        <family val="1"/>
      </rPr>
      <t>(4.r.+5.r.+6.r.+7.r.+8.r.+9.r.+10.r.+11.r.+12.r.+13.r.+14.r.+15.r.+16.r.+17.r.+18.r.+ 19.r.+ 20.r.)</t>
    </r>
  </si>
  <si>
    <t>IENĀKUMI NO SAIMNIECISKĀS DARBĪBAS, JA NODOKĻA MAKSĀTĀJI 
KĀRTO GRĀMATVEDĪBU DIVKĀRŠĀ IERAKSTA SISTĒMĀ</t>
  </si>
  <si>
    <t>III. Apliekamā ienākuma (zaudējumu) samazināšana (palielināšana)</t>
  </si>
  <si>
    <t>22.1</t>
  </si>
  <si>
    <t>22.2</t>
  </si>
  <si>
    <t>22.3</t>
  </si>
  <si>
    <t>23. Bilances posteņu pārvērtēšanas dēļ radusies vērtības palielinājuma summa, izņemot palielinājuma summu, kas saistīta ar ārvalstu valūtas kursa maiņu (likuma "Par uzņēmumu ienākuma nodokli" 6.panta 5.d.)</t>
  </si>
  <si>
    <t>25</t>
  </si>
  <si>
    <t>26. Citas apliekamo ienākumu samazinošas summas saskaņā ar normatīvajiem aktiem, tai skaitā:</t>
  </si>
  <si>
    <t>26</t>
  </si>
  <si>
    <t>26.1</t>
  </si>
  <si>
    <t>26.2</t>
  </si>
  <si>
    <t>26.3</t>
  </si>
  <si>
    <t>27</t>
  </si>
  <si>
    <t>20.2.</t>
  </si>
  <si>
    <t>20.3.</t>
  </si>
  <si>
    <t>26.2.</t>
  </si>
  <si>
    <t>26.3.</t>
  </si>
  <si>
    <r>
      <t>27. Apliekamā ienākuma (zaudējumu) kopējā samazināšanas (palielināšanas) summa</t>
    </r>
    <r>
      <rPr>
        <sz val="10"/>
        <rFont val="Times New Roman"/>
        <family val="1"/>
      </rPr>
      <t xml:space="preserve"> (22.r.+23.r.+24.r.+25.r.+26.r.)</t>
    </r>
  </si>
  <si>
    <t>28. Apliekamais ienākums (3.r.+21.r.–27.r.)</t>
  </si>
  <si>
    <t>28</t>
  </si>
  <si>
    <t>29</t>
  </si>
  <si>
    <t>30</t>
  </si>
  <si>
    <t>Nr. p.k.</t>
  </si>
  <si>
    <t>Pirmstaksācijas periods, kad zaudējumi radušies</t>
  </si>
  <si>
    <t>Līdz taksācijas periodam nesegtā zaudējumu summa</t>
  </si>
  <si>
    <t>Zaudējumu summa, par kuru samazina apliekamo ienākumu taksācijas periodā</t>
  </si>
  <si>
    <t>Zaudējumu summa, kuru pārnes uz nākamajiem taksācijas periodiem</t>
  </si>
  <si>
    <t>(summu norāda 30.r.)</t>
  </si>
  <si>
    <t>31. Koriģētais apliekamais ienākums (28.r. – 29.r. – 30.r.)</t>
  </si>
  <si>
    <t>31</t>
  </si>
  <si>
    <t>32. Taksācijas gadam aprēķinātā nodokļa avansa summa</t>
  </si>
  <si>
    <t>32</t>
  </si>
  <si>
    <t>33. Taksācijas gadā samaksātā nodokļa avansa summa</t>
  </si>
  <si>
    <t>33</t>
  </si>
  <si>
    <t>Ja</t>
  </si>
  <si>
    <t>Nē</t>
  </si>
  <si>
    <t>Ja atbilde ir "Jā", aizpilda 35.rindu.</t>
  </si>
  <si>
    <t>Nekustamā īpašuma kadastra apzīmējums</t>
  </si>
  <si>
    <t>Diena, kad nekustamais īpašums klasificēts par saimnieciskajā darbībā izmantojamu pamatlīdzekli</t>
  </si>
  <si>
    <t>Diena, kad nekustamais īpašums no saimnieciskajā darbībā izmantota nekustamā īpašuma tiek pārklasificēts</t>
  </si>
  <si>
    <t>Taksācijas periodi, kuros norakstīts nolietojums nodokļa aprēķināšanas vajadzībām</t>
  </si>
  <si>
    <t>Nodokļa aprēķināšanai norakstītā nolietojuma summu visā laikā, kad pamatlīdzeklis lietots saimnieciskajā darbībā</t>
  </si>
  <si>
    <t xml:space="preserve">Papildus pievienota informācija uz ____ lp. </t>
  </si>
  <si>
    <t>(datums)</t>
  </si>
  <si>
    <t>Piezīme. Dokumenta rekvizītus "datums" un "maksātāja paraksts" neaizpilda, ja elektroniskais dokuments ir sagatavots atbilstoši normatīvajiem aktiem par elektronisko dokumentu noformēšanu.</t>
  </si>
  <si>
    <t>D3¹</t>
  </si>
  <si>
    <t>34</t>
  </si>
  <si>
    <t xml:space="preserve">   ieraksta sistēmā</t>
  </si>
  <si>
    <t>Latvijas Republikā gūtie apliekamie ienākumi (D1 6.ailes summa + (D3 15.rinda + 14.a rinda) + D3¹ 31.rinda)</t>
  </si>
  <si>
    <t>Nodokļa maksātāja juridiskā adrese un tālruņa numurs</t>
  </si>
  <si>
    <t>Individuālā komersanta nosaukums</t>
  </si>
  <si>
    <r>
      <t xml:space="preserve">D3¹ - </t>
    </r>
    <r>
      <rPr>
        <sz val="12"/>
        <rFont val="Times New Roman"/>
        <family val="1"/>
      </rPr>
      <t>Ienākumi no saimnieciskās darbības, ja nodokļu maksātāji kārto grāmatvedību divkāršā</t>
    </r>
  </si>
  <si>
    <r>
      <t>valsts sociālās apdrošināšanas obligātās iemaksas (</t>
    </r>
    <r>
      <rPr>
        <b/>
        <sz val="10"/>
        <rFont val="Times New Roman"/>
        <family val="1"/>
      </rPr>
      <t xml:space="preserve">D1 </t>
    </r>
    <r>
      <rPr>
        <sz val="10"/>
        <rFont val="Times New Roman"/>
        <family val="1"/>
      </rPr>
      <t xml:space="preserve">4.a ailes summa + </t>
    </r>
    <r>
      <rPr>
        <b/>
        <sz val="10"/>
        <rFont val="Times New Roman"/>
        <family val="1"/>
      </rPr>
      <t xml:space="preserve">D3 </t>
    </r>
    <r>
      <rPr>
        <sz val="10"/>
        <rFont val="Times New Roman"/>
        <family val="1"/>
      </rPr>
      <t xml:space="preserve">14.a rinda vai par pašnodarbināto personu, kura aizpilda </t>
    </r>
    <r>
      <rPr>
        <b/>
        <sz val="10"/>
        <rFont val="Times New Roman"/>
        <family val="1"/>
      </rPr>
      <t>D3¹</t>
    </r>
    <r>
      <rPr>
        <sz val="10"/>
        <rFont val="Times New Roman"/>
        <family val="1"/>
      </rPr>
      <t xml:space="preserve"> pielikumu, veiktās izmaksas)</t>
    </r>
  </si>
  <si>
    <r>
      <t>privātajos pensiju fondos izdarītās iemaksas, apdrošināšanas prēmiju maksājumi atbilstoši dzīvības apdrošināšanas līgumam (ar līdzekļu uzkrāšanu) un ieguldījumu fondu ieguldījumu apliecību iegādes izmaksas, ja šīs apliecības bijušas nodokļa maksātāja īpašumā vismaz 60 mēnešus (</t>
    </r>
    <r>
      <rPr>
        <b/>
        <sz val="10"/>
        <rFont val="Times New Roman"/>
        <family val="1"/>
      </rPr>
      <t>D1</t>
    </r>
    <r>
      <rPr>
        <sz val="10"/>
        <rFont val="Times New Roman"/>
        <family val="1"/>
      </rPr>
      <t xml:space="preserve"> 4.b ailes summa + paša nodokļa maksātāja iemaksas, ieguldījumu fondu ieguldījumu apliecību iegādes izmaksas un dzīvības apdrošināšanas prēmiju maksājumi)</t>
    </r>
  </si>
  <si>
    <t>NODOKLIS</t>
  </si>
  <si>
    <r>
      <t>(</t>
    </r>
    <r>
      <rPr>
        <b/>
        <sz val="10"/>
        <rFont val="Times New Roman"/>
        <family val="1"/>
      </rPr>
      <t>D1</t>
    </r>
    <r>
      <rPr>
        <sz val="10"/>
        <rFont val="Times New Roman"/>
        <family val="1"/>
      </rPr>
      <t xml:space="preserve"> 7.aile +</t>
    </r>
    <r>
      <rPr>
        <b/>
        <sz val="10"/>
        <rFont val="Times New Roman"/>
        <family val="1"/>
      </rPr>
      <t xml:space="preserve"> D2</t>
    </r>
    <r>
      <rPr>
        <sz val="10"/>
        <rFont val="Times New Roman"/>
        <family val="1"/>
      </rPr>
      <t xml:space="preserve"> 8. vai 10.aile + </t>
    </r>
    <r>
      <rPr>
        <b/>
        <sz val="10"/>
        <rFont val="Times New Roman"/>
        <family val="1"/>
      </rPr>
      <t>D3</t>
    </r>
    <r>
      <rPr>
        <sz val="10"/>
        <rFont val="Times New Roman"/>
        <family val="1"/>
      </rPr>
      <t xml:space="preserve"> 16.rinda +</t>
    </r>
    <r>
      <rPr>
        <b/>
        <sz val="10"/>
        <rFont val="Times New Roman"/>
        <family val="1"/>
      </rPr>
      <t xml:space="preserve"> D3¹</t>
    </r>
    <r>
      <rPr>
        <sz val="10"/>
        <rFont val="Times New Roman"/>
        <family val="1"/>
      </rPr>
      <t xml:space="preserve"> 33.rinda vai </t>
    </r>
    <r>
      <rPr>
        <b/>
        <sz val="10"/>
        <rFont val="Times New Roman"/>
        <family val="1"/>
      </rPr>
      <t>D5</t>
    </r>
    <r>
      <rPr>
        <sz val="10"/>
        <rFont val="Times New Roman"/>
        <family val="1"/>
      </rPr>
      <t xml:space="preserve"> 03.rinda)</t>
    </r>
  </si>
  <si>
    <r>
      <t xml:space="preserve">D5 - </t>
    </r>
    <r>
      <rPr>
        <sz val="12"/>
        <rFont val="Times New Roman"/>
        <family val="1"/>
      </rPr>
      <t>Saimnieciskās darbības ienākumu deklarācija nodokļa maksātājiem, kas maksā fiksēto</t>
    </r>
  </si>
  <si>
    <t xml:space="preserve">   ienakuma nodokli</t>
  </si>
  <si>
    <r>
      <t xml:space="preserve">D6 - </t>
    </r>
    <r>
      <rPr>
        <sz val="12"/>
        <rFont val="Times New Roman"/>
        <family val="1"/>
      </rPr>
      <t>Nodokļa aprēķins ienākumiem, kuriem piemēro atšķirīgas nodokļa likmes</t>
    </r>
  </si>
  <si>
    <t>Summa latos</t>
  </si>
  <si>
    <t>Pārskats par zaudējumiem no saimnieciskās darbības aizpildāms tikai tad, ja taksācijas gadā vai iepriekšējos taksācijas periodos ir bijuši zaudējumi no saimnieciskās darbības.</t>
  </si>
  <si>
    <t>1. Taksācijas gada rezultāts (11.¹ panta 1.d.)</t>
  </si>
  <si>
    <t>2. Ar saimniecisko darbību nesaistītie izdevumi (11.¹ panta 3.d.)</t>
  </si>
  <si>
    <t>4. Ieņēmumu un izdevumu pārskatā norādītā pamatlīdzekļu nolietojuma un norakstīto nemateriālo ieguldījumu vērtību summa (11.¹ panta 5.d.)</t>
  </si>
  <si>
    <t>5. Soda naudas, līgumsodi un naudas sodi, kā arī soda sankciju (pamatparāda palielinājuma, nokavējuma naudas) summa (11.¹ panta 4.d. 1.p.)</t>
  </si>
  <si>
    <t>6. Neatlīdzinātās iztrūkumu un izlaupījumu summas (11.¹ panta 4.d. 2.p.), tai skaitā:</t>
  </si>
  <si>
    <t>7. Procentu maksājumu daļu taksācijas periodā, kas pārsniedz procentu maksājumu summas daļu, kura aprēķināta, parādu saistībai piemērojot Centrālās statistikas pārvaldes noteikto pirmstaksācijas perioda pēdējā mēneša vidējo īstermiņa kredītu likmi kredītiestādēs (informācija pieejama Centrālās statistikas pārvaldes mājas lapā internetā), kas reizināta ar koeficientu 1,2, ja procentu maksājums tiek veikts starp maksātāju un uzņēmumu, ja maksātājs ir ar uzņēmumu saistīta persona likuma "Par uzņēmumu ienākuma nodokli" 1.panta piektās daļas izpratnē (11.¹ panta 4.d. 3.p.)</t>
  </si>
  <si>
    <t>8. Bezcerīgo (zaudēto, bez cerībām tos kādreiz atgūt) parādu summām, kas tieši iekļautas izmaksās, ja tās neatbilst šī likuma 11.³ pantā noteiktajiem nosacījumiem debitoru parādu atzīšanai par zaudētajiem parādiem, kā arī citos 11.³ pantā noteiktajos gadījumos (11.¹ panta 4.d. 4.p.)</t>
  </si>
  <si>
    <t>9. Maksātāja ārvalstīs samaksātā iedzīvotāju ienākuma nodokļa (vai tam atbilstoša nodokļa) summa (11.¹ panta 4.d. 5.p.)</t>
  </si>
  <si>
    <t>10. Maksājumu summa par prettiesisku dabas resursu ieguvi vai lietošanu (11.¹ panta 4.d. 6.p.)</t>
  </si>
  <si>
    <t>11. Darbinieku labā izdarītās iemaksu summas privātajos pensiju fondos un apdrošināšanas prēmiju summas par darbinieku dzīvības apdrošināšanu (ar līdzekļu uzkrāšanu) saskaņā ar likuma 8.panta piekto daļu, ja maksātājam taksācijas perioda pēdējā dienā ir nodokļu parādi (11.¹ panta 4.d. 7.p.)</t>
  </si>
  <si>
    <t>12. Maksātāja iedzīvotāju ienākuma nodoklis (arī iedzīvotāju ienākuma nodokļa avansa maksājumiem), ja tā samaksa veikta no saimnieciskajai darbībai nodalītajiem līdzekļiem (11.¹ panta 4.d. 8.p.)</t>
  </si>
  <si>
    <t>13. Apdrošināšanas prēmiju maksājumi, kas veikti apdrošināšanas sabiedrībām, kuras izveidotas un darbojas ārpus Eiropas Savienības un Eiropas Ekonomikas zonas valstīm (11.¹ panta 4.d. 9.p.)</t>
  </si>
  <si>
    <t>14. Darbinieku labā privātajos pensiju fondos izdarītās iemaksas, ja tās iemaksātas pensiju fondos, kas izveidoti un darbojas ārpus Eiropas Savienības un Eiropas Ekonomikas zonas valstīm (11.¹ panta 4.d. 10.p.)</t>
  </si>
  <si>
    <t>15. 40 % no reprezentācijas izdevumiem izmantotās summas (11.¹ panta 4.d. 11.p.)</t>
  </si>
  <si>
    <r>
      <t>17. Saņemtā un 12 mēnešu laikā nereinvestētā kompensācijas summa vai tās daļa par piespiedu kārtā zaudētu zemi, ēkām, to daļām un būvēm (11</t>
    </r>
    <r>
      <rPr>
        <sz val="7"/>
        <rFont val="Times New Roman"/>
        <family val="1"/>
      </rPr>
      <t>.4</t>
    </r>
    <r>
      <rPr>
        <sz val="10"/>
        <rFont val="Times New Roman"/>
        <family val="1"/>
      </rPr>
      <t xml:space="preserve"> panta 2.d.)</t>
    </r>
  </si>
  <si>
    <r>
      <t>19. Personīgā vieglā automobiļa (izņemot vieglo automobili ar speciālo aprīkojumu) ekspluatācijas izdevumi proporcionāli nobraukto kilometru skaitam, kas nav attiecināmi uz saimniecisko darbību, vai 50 procentu no faktiskajām izmaksām, ja maksātājam nav atbilstoši noformētu attaisnojuma dokumentu (11.</t>
    </r>
    <r>
      <rPr>
        <sz val="7"/>
        <rFont val="Times New Roman"/>
        <family val="1"/>
      </rPr>
      <t>5</t>
    </r>
    <r>
      <rPr>
        <sz val="10"/>
        <rFont val="Times New Roman"/>
        <family val="1"/>
      </rPr>
      <t xml:space="preserve"> p. 6.d.)</t>
    </r>
  </si>
  <si>
    <t>22. Pamatlīdzekļu nolietojuma un nemateriālo ieguldījumu vērtības samazinājuma summa (11.¹ panta 5.d.), tai skaitā:</t>
  </si>
  <si>
    <r>
      <t>22.1. maksātājam piederošu saimnieciskajā darbībā daļēji izmantotu ēku (to daļu) nolietojums, kas aprēķināts proporcionāli saimnieciskajā darbībā izmantotās daļas platības īpatsvaram ēku (to daļu) kopējā platībā (11.</t>
    </r>
    <r>
      <rPr>
        <sz val="7"/>
        <rFont val="Times New Roman"/>
        <family val="1"/>
      </rPr>
      <t>5</t>
    </r>
    <r>
      <rPr>
        <sz val="10"/>
        <rFont val="Times New Roman"/>
        <family val="1"/>
      </rPr>
      <t xml:space="preserve"> p. 3.d.)</t>
    </r>
  </si>
  <si>
    <r>
      <t>22.2. personīgo vieglo automobiļu (izņemot vieglo automobili ar speciālo aprīkojumu) vērtības nolietojums proporcionāli saimnieciskās darbības vajadzībām nobraukto kilometru skaitam, bet ne vairāk par 70 procentiem (11</t>
    </r>
    <r>
      <rPr>
        <sz val="7"/>
        <rFont val="Times New Roman"/>
        <family val="1"/>
      </rPr>
      <t>.5</t>
    </r>
    <r>
      <rPr>
        <sz val="10"/>
        <rFont val="Times New Roman"/>
        <family val="1"/>
      </rPr>
      <t xml:space="preserve"> p. 4.d.)</t>
    </r>
  </si>
  <si>
    <r>
      <t>22.3. maksātājam piederošo saimnieciskajā darbībā daļēji izmantoto pamatlīdzekļu (kas nav ēka vai personīgais vieglais automobilis) nolietojums proporcionāli attiecīgo pamatlīdzekļu izmantošanai saimnieciskajā darbībā, ja proporciju var objektīvi noteikt un dokumentāri pamatot, vai 50 procentu no aprēķinātā pamatlīdzekļu nolietojuma (11.</t>
    </r>
    <r>
      <rPr>
        <sz val="7"/>
        <rFont val="Times New Roman"/>
        <family val="1"/>
      </rPr>
      <t>5</t>
    </r>
    <r>
      <rPr>
        <sz val="10"/>
        <rFont val="Times New Roman"/>
        <family val="1"/>
      </rPr>
      <t xml:space="preserve"> p. 2.d.)</t>
    </r>
  </si>
  <si>
    <t>24. Likuma 9.panta pirmās daļas 1.punktā minētais neapliekamais ienākums no lauksaimnieciskās ražošanas vai lauku tūrisma pakalpojumu sniegšanas, ja maksātājs gūst ienākumu no lauksaimnieciskās ražošanas vai lauku tūrisma pakalpojumu sniegšanas. Ja maksātājs gūst ienākumu no lauksaimnieciskās ražošanas vai lauku tūrisma pakalpojumiem un citiem saimnieciskās darbības veidiem, tas samazina saimnieciskās darbības ienākumu par šī likuma 9.panta pirmās daļas 1.punktā minēto neapliekamo ienākumu no lauksaimnieciskās ražošanas vai lauku tūrisma pakalpojumu sniegšanas proporcionāli lauksaimnieciskās ražošanas vai lauku tūrisma pakalpojumu sniegšanas ieņēmumiem kopējos saimnieciskās darbības ieņēmumos (11.¹ panta 7.d.)</t>
  </si>
  <si>
    <r>
      <t>25. Saņemtā un 12 mēnešu laikā reinvestētā kompensācijas summa vai tās daļa par piespiedu kārtā zaudētu zemi, ēkām, to daļām un būvēm (11.</t>
    </r>
    <r>
      <rPr>
        <sz val="7"/>
        <rFont val="Times New Roman"/>
        <family val="1"/>
      </rPr>
      <t>4</t>
    </r>
    <r>
      <rPr>
        <sz val="10"/>
        <rFont val="Times New Roman"/>
        <family val="1"/>
      </rPr>
      <t xml:space="preserve"> panta 2.d.)</t>
    </r>
  </si>
  <si>
    <t>29. Summas, kas saņemtas kā valsts atbalsts lauksaimniecībai vai Eiropas Savienības atbalsts lauksaimniecībai un lauku attīstībai (11.¹ panta 6.d.) (ne vairāk kā 28.r.)</t>
  </si>
  <si>
    <t>30. Pirmstaksācijas perioda zaudējumu summa (11.¹ p. 8.d.)</t>
  </si>
  <si>
    <r>
      <t>34. Nodokļu maksātājam taksācijas periodā ir pārklasificēti pamatlīdzekļi (nekustamais īpašums) par personiskajām vajadzībām izmantojamu lietu (11.</t>
    </r>
    <r>
      <rPr>
        <sz val="7"/>
        <rFont val="Times New Roman"/>
        <family val="1"/>
      </rPr>
      <t>6</t>
    </r>
    <r>
      <rPr>
        <sz val="10"/>
        <rFont val="Times New Roman"/>
        <family val="1"/>
      </rPr>
      <t xml:space="preserve"> pants) (atbildi atzīmēt ar "Jā" vai "Nē")</t>
    </r>
  </si>
  <si>
    <r>
      <t xml:space="preserve">Kopā                         </t>
    </r>
    <r>
      <rPr>
        <sz val="10"/>
        <rFont val="Times New Roman"/>
        <family val="1"/>
      </rPr>
      <t>(taksācijas gadā 2.+3.aile; pirmstaksācijas gadā 7.ailes attiecīgā rinda pirmstaksācijas gada veidlap</t>
    </r>
    <r>
      <rPr>
        <b/>
        <sz val="10"/>
        <rFont val="Times New Roman"/>
        <family val="1"/>
      </rPr>
      <t>ā D4</t>
    </r>
    <r>
      <rPr>
        <sz val="10"/>
        <rFont val="Times New Roman"/>
        <family val="1"/>
      </rPr>
      <t>)</t>
    </r>
  </si>
  <si>
    <r>
      <t>Piezīme. Maksātāja ģimenes locekļa datus norada, aizpildot</t>
    </r>
    <r>
      <rPr>
        <b/>
        <sz val="10"/>
        <rFont val="Times New Roman"/>
        <family val="1"/>
      </rPr>
      <t xml:space="preserve"> D4</t>
    </r>
    <r>
      <rPr>
        <sz val="10"/>
        <rFont val="Times New Roman"/>
        <family val="1"/>
      </rPr>
      <t xml:space="preserve"> veidlapu par ģimenes locekli. Par maksātāju un katru viņa ģimenes locekli aizpildāma atsevišķa </t>
    </r>
    <r>
      <rPr>
        <b/>
        <sz val="10"/>
        <rFont val="Times New Roman"/>
        <family val="1"/>
      </rPr>
      <t>D4</t>
    </r>
    <r>
      <rPr>
        <sz val="10"/>
        <rFont val="Times New Roman"/>
        <family val="1"/>
      </rPr>
      <t xml:space="preserve"> veidlapa.</t>
    </r>
  </si>
  <si>
    <t>D5</t>
  </si>
  <si>
    <t>Saimnieciskās darbības ieņēmumi</t>
  </si>
  <si>
    <t>Nodoklis</t>
  </si>
  <si>
    <t>Avansā samaksātais nodoklis</t>
  </si>
  <si>
    <t>D6</t>
  </si>
  <si>
    <t>Saimnieciskās darbības ienākumi, no kuriem aprēķina nodokli (02. - 01. x  03.rinda)</t>
  </si>
  <si>
    <t>Nodoklis no saimnieciskās darbības ienākumiem (02.rinda x 0,15 vai 04.rinda x 0,15)</t>
  </si>
  <si>
    <t>Pārējo ienākumu īpatsvara koeficients (1 - 03.rinda)</t>
  </si>
  <si>
    <t>Nodoklis no pārējiem ienākumiem (07. rinda x 0,25)</t>
  </si>
  <si>
    <r>
      <t>Summa, par kuru samazina apliekamo ienākumu (</t>
    </r>
    <r>
      <rPr>
        <b/>
        <sz val="10"/>
        <rFont val="Times New Roman"/>
        <family val="1"/>
      </rPr>
      <t>D</t>
    </r>
    <r>
      <rPr>
        <sz val="10"/>
        <rFont val="Times New Roman"/>
        <family val="1"/>
      </rPr>
      <t xml:space="preserve"> 10. + 11. + 12. + 17.rinda)</t>
    </r>
  </si>
  <si>
    <r>
      <t xml:space="preserve">Saimnieciskās darbības ienākumi </t>
    </r>
    <r>
      <rPr>
        <b/>
        <sz val="10"/>
        <rFont val="Times New Roman"/>
        <family val="1"/>
      </rPr>
      <t>(D1</t>
    </r>
    <r>
      <rPr>
        <sz val="10"/>
        <rFont val="Times New Roman"/>
        <family val="1"/>
      </rPr>
      <t xml:space="preserve"> 6.ailē norādītie apliekamie ienākumi, no kuriem ieturēts nodoklis pēc 15% likmes, </t>
    </r>
    <r>
      <rPr>
        <b/>
        <sz val="10"/>
        <rFont val="Times New Roman"/>
        <family val="1"/>
      </rPr>
      <t>D3</t>
    </r>
    <r>
      <rPr>
        <sz val="10"/>
        <rFont val="Times New Roman"/>
        <family val="1"/>
      </rPr>
      <t xml:space="preserve"> 14.a + 15.rinda vai D3¹ 31.rinda)</t>
    </r>
  </si>
  <si>
    <r>
      <t xml:space="preserve">Saimnieciskās darbības ienākumu īpatsvara koeficients (02.rinda / </t>
    </r>
    <r>
      <rPr>
        <b/>
        <sz val="10"/>
        <rFont val="Times New Roman"/>
        <family val="1"/>
      </rPr>
      <t>D</t>
    </r>
    <r>
      <rPr>
        <sz val="10"/>
        <rFont val="Times New Roman"/>
        <family val="1"/>
      </rPr>
      <t xml:space="preserve"> 03.rinda)</t>
    </r>
  </si>
  <si>
    <r>
      <t>Pārējie ienākumi, no kuriem aprēķina nodokli (</t>
    </r>
    <r>
      <rPr>
        <b/>
        <sz val="10"/>
        <rFont val="Times New Roman"/>
        <family val="1"/>
      </rPr>
      <t>D</t>
    </r>
    <r>
      <rPr>
        <sz val="10"/>
        <rFont val="Times New Roman"/>
        <family val="1"/>
      </rPr>
      <t xml:space="preserve"> 03.rinda - 02. - 01. x 06.rinda)</t>
    </r>
  </si>
  <si>
    <t>SAIMNIECISKĀS DARBĪBAS IENĀKUMU DEKLARĀCIJA NODOKĻA MAKSĀTĀJIEM, KAS MAKSĀ FIKSĒTO IENĀKUMA NODOKLI</t>
  </si>
  <si>
    <t>NODOKĻA APRĒĶINS IENĀKUMIEM, KURIEM PIEMĒRO ATŠĶIRĪGAS NODOKĻA LIKMES</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</si>
</sst>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quot;Ls&quot;;\-#,##0&quot;Ls&quot;"/>
    <numFmt numFmtId="181" formatCode="#,##0&quot;Ls&quot;;[Red]\-#,##0&quot;Ls&quot;"/>
    <numFmt numFmtId="182" formatCode="#,##0.00&quot;Ls&quot;;\-#,##0.00&quot;Ls&quot;"/>
    <numFmt numFmtId="183" formatCode="#,##0.00&quot;Ls&quot;;[Red]\-#,##0.00&quot;Ls&quot;"/>
    <numFmt numFmtId="184" formatCode="_-* #,##0&quot;Ls&quot;_-;\-* #,##0&quot;Ls&quot;_-;_-* &quot;-&quot;&quot;Ls&quot;_-;_-@_-"/>
    <numFmt numFmtId="185" formatCode="_-* #,##0_L_s_-;\-* #,##0_L_s_-;_-* &quot;-&quot;_L_s_-;_-@_-"/>
    <numFmt numFmtId="186" formatCode="_-* #,##0.00&quot;Ls&quot;_-;\-* #,##0.00&quot;Ls&quot;_-;_-* &quot;-&quot;??&quot;Ls&quot;_-;_-@_-"/>
    <numFmt numFmtId="187" formatCode="_-* #,##0.00_L_s_-;\-* #,##0.00_L_s_-;_-* &quot;-&quot;??_L_s_-;_-@_-"/>
    <numFmt numFmtId="188" formatCode="0.000"/>
    <numFmt numFmtId="189" formatCode="0.0000"/>
    <numFmt numFmtId="190" formatCode="0.0"/>
    <numFmt numFmtId="191" formatCode="0."/>
    <numFmt numFmtId="192" formatCode="000000"/>
    <numFmt numFmtId="193" formatCode="00."/>
    <numFmt numFmtId="194" formatCode="00"/>
  </numFmts>
  <fonts count="51">
    <font>
      <sz val="10"/>
      <name val="Arial"/>
      <family val="0"/>
    </font>
    <font>
      <b/>
      <sz val="10"/>
      <name val="Times New Roman"/>
      <family val="1"/>
    </font>
    <font>
      <sz val="10"/>
      <name val="Times New Roman"/>
      <family val="1"/>
    </font>
    <font>
      <sz val="8"/>
      <name val="Times New Roman"/>
      <family val="1"/>
    </font>
    <font>
      <b/>
      <sz val="12"/>
      <name val="Times New Roman"/>
      <family val="1"/>
    </font>
    <font>
      <sz val="8"/>
      <name val="Tahoma"/>
      <family val="0"/>
    </font>
    <font>
      <sz val="14"/>
      <name val="Times New Roman"/>
      <family val="1"/>
    </font>
    <font>
      <sz val="9"/>
      <name val="Times New Roman"/>
      <family val="1"/>
    </font>
    <font>
      <b/>
      <sz val="8"/>
      <name val="Tahoma"/>
      <family val="2"/>
    </font>
    <font>
      <b/>
      <sz val="8"/>
      <color indexed="10"/>
      <name val="Tahoma"/>
      <family val="2"/>
    </font>
    <font>
      <b/>
      <sz val="8"/>
      <name val="Times New Roman"/>
      <family val="1"/>
    </font>
    <font>
      <b/>
      <sz val="14"/>
      <name val="Times New Roman"/>
      <family val="1"/>
    </font>
    <font>
      <sz val="12"/>
      <name val="Times New Roman"/>
      <family val="1"/>
    </font>
    <font>
      <b/>
      <sz val="10"/>
      <name val="Arial"/>
      <family val="0"/>
    </font>
    <font>
      <sz val="7"/>
      <name val="Times New Roman"/>
      <family val="1"/>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style="thin"/>
      <top style="thin"/>
      <bottom style="thin"/>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style="double"/>
      <bottom style="double"/>
    </border>
    <border>
      <left style="double"/>
      <right>
        <color indexed="63"/>
      </right>
      <top style="double"/>
      <bottom style="double"/>
    </border>
    <border>
      <left>
        <color indexed="63"/>
      </left>
      <right>
        <color indexed="63"/>
      </right>
      <top style="hair"/>
      <bottom style="hair"/>
    </border>
    <border>
      <left style="double"/>
      <right>
        <color indexed="63"/>
      </right>
      <top style="hair"/>
      <bottom style="hair"/>
    </border>
    <border>
      <left style="double"/>
      <right>
        <color indexed="63"/>
      </right>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hair"/>
      <bottom style="double"/>
    </border>
    <border>
      <left>
        <color indexed="63"/>
      </left>
      <right style="hair"/>
      <top style="hair"/>
      <bottom style="double"/>
    </border>
    <border>
      <left style="double"/>
      <right>
        <color indexed="63"/>
      </right>
      <top style="hair"/>
      <bottom style="double"/>
    </border>
    <border>
      <left style="hair"/>
      <right style="hair"/>
      <top style="hair"/>
      <bottom style="hair"/>
    </border>
    <border>
      <left style="hair"/>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double"/>
      <right>
        <color indexed="63"/>
      </right>
      <top style="hair"/>
      <bottom style="thin"/>
    </border>
    <border>
      <left style="thin"/>
      <right>
        <color indexed="63"/>
      </right>
      <top style="double"/>
      <bottom style="double"/>
    </border>
    <border>
      <left>
        <color indexed="63"/>
      </left>
      <right style="double"/>
      <top style="double"/>
      <bottom style="double"/>
    </border>
    <border>
      <left style="hair"/>
      <right style="hair"/>
      <top style="hair"/>
      <bottom style="double"/>
    </border>
    <border>
      <left style="hair"/>
      <right style="double"/>
      <top style="hair"/>
      <bottom style="double"/>
    </border>
    <border>
      <left style="hair"/>
      <right>
        <color indexed="63"/>
      </right>
      <top style="hair"/>
      <bottom style="double"/>
    </border>
    <border>
      <left style="hair"/>
      <right style="hair"/>
      <top style="double"/>
      <bottom style="hair"/>
    </border>
    <border>
      <left style="hair"/>
      <right style="double"/>
      <top style="double"/>
      <bottom style="hair"/>
    </border>
    <border>
      <left style="hair"/>
      <right>
        <color indexed="63"/>
      </right>
      <top style="double"/>
      <bottom>
        <color indexed="63"/>
      </bottom>
    </border>
    <border>
      <left>
        <color indexed="63"/>
      </left>
      <right style="hair"/>
      <top style="double"/>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hair"/>
      <bottom style="hair"/>
    </border>
    <border>
      <left>
        <color indexed="63"/>
      </left>
      <right style="hair"/>
      <top>
        <color indexed="63"/>
      </top>
      <bottom>
        <color indexed="63"/>
      </bottom>
    </border>
    <border>
      <left style="double"/>
      <right style="hair"/>
      <top style="hair"/>
      <bottom style="hair"/>
    </border>
    <border>
      <left>
        <color indexed="63"/>
      </left>
      <right style="thin"/>
      <top style="double"/>
      <bottom style="double"/>
    </border>
    <border>
      <left style="double"/>
      <right style="hair"/>
      <top style="double"/>
      <bottom style="hair"/>
    </border>
    <border>
      <left style="double"/>
      <right style="double"/>
      <top style="double"/>
      <bottom style="double"/>
    </border>
    <border>
      <left style="hair"/>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hin"/>
      <right style="double"/>
      <top style="double"/>
      <bottom>
        <color indexed="63"/>
      </bottom>
    </border>
    <border>
      <left style="hair"/>
      <right style="thin"/>
      <top>
        <color indexed="63"/>
      </top>
      <bottom style="hair"/>
    </border>
    <border>
      <left style="thin"/>
      <right style="thin"/>
      <top>
        <color indexed="63"/>
      </top>
      <bottom style="hair"/>
    </border>
    <border>
      <left style="thin"/>
      <right style="double"/>
      <top>
        <color indexed="63"/>
      </top>
      <bottom style="hair"/>
    </border>
    <border>
      <left style="double"/>
      <right style="thin"/>
      <top style="double"/>
      <bottom>
        <color indexed="63"/>
      </bottom>
    </border>
    <border>
      <left style="thin"/>
      <right>
        <color indexed="63"/>
      </right>
      <top style="double"/>
      <bottom>
        <color indexed="63"/>
      </bottom>
    </border>
    <border>
      <left style="double"/>
      <right style="thin"/>
      <top>
        <color indexed="63"/>
      </top>
      <bottom style="hair"/>
    </border>
    <border>
      <left style="thin"/>
      <right>
        <color indexed="63"/>
      </right>
      <top>
        <color indexed="63"/>
      </top>
      <bottom style="hair"/>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double"/>
      <top style="double"/>
      <bottom>
        <color indexed="63"/>
      </bottom>
    </border>
    <border>
      <left style="thin"/>
      <right>
        <color indexed="63"/>
      </right>
      <top style="hair"/>
      <bottom style="double"/>
    </border>
    <border>
      <left>
        <color indexed="63"/>
      </left>
      <right style="thin"/>
      <top style="hair"/>
      <bottom style="double"/>
    </border>
    <border>
      <left style="double"/>
      <right style="hair"/>
      <top style="hair"/>
      <bottom>
        <color indexed="63"/>
      </bottom>
    </border>
    <border>
      <left style="hair"/>
      <right style="hair"/>
      <top style="hair"/>
      <bottom>
        <color indexed="63"/>
      </bottom>
    </border>
    <border>
      <left style="double"/>
      <right style="hair"/>
      <top style="thin"/>
      <bottom style="thin"/>
    </border>
    <border>
      <left style="hair"/>
      <right style="hair"/>
      <top style="thin"/>
      <bottom style="thin"/>
    </border>
    <border>
      <left style="hair"/>
      <right style="double"/>
      <top style="hair"/>
      <bottom>
        <color indexed="63"/>
      </bottom>
    </border>
    <border>
      <left style="hair"/>
      <right style="hair"/>
      <top>
        <color indexed="63"/>
      </top>
      <bottom style="hair"/>
    </border>
    <border>
      <left style="hair"/>
      <right style="double"/>
      <top style="thin"/>
      <bottom style="thin"/>
    </border>
    <border>
      <left style="double"/>
      <right style="hair"/>
      <top>
        <color indexed="63"/>
      </top>
      <bottom style="hair"/>
    </border>
    <border>
      <left style="hair"/>
      <right style="double"/>
      <top>
        <color indexed="63"/>
      </top>
      <bottom style="hair"/>
    </border>
    <border>
      <left style="double"/>
      <right style="hair"/>
      <top style="thin"/>
      <bottom style="double"/>
    </border>
    <border>
      <left style="hair"/>
      <right style="hair"/>
      <top style="thin"/>
      <bottom style="double"/>
    </border>
    <border>
      <left style="hair"/>
      <right style="double"/>
      <top style="thin"/>
      <bottom style="double"/>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thin"/>
      <bottom style="double"/>
    </border>
    <border>
      <left>
        <color indexed="63"/>
      </left>
      <right style="hair"/>
      <top style="thin"/>
      <bottom style="double"/>
    </border>
    <border>
      <left>
        <color indexed="63"/>
      </left>
      <right style="double"/>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style="thin"/>
      <top style="thin"/>
      <bottom style="thin"/>
    </border>
    <border>
      <left style="hair"/>
      <right style="hair"/>
      <top style="double"/>
      <bottom>
        <color indexed="63"/>
      </bottom>
    </border>
    <border>
      <left style="hair"/>
      <right style="double"/>
      <top style="double"/>
      <bottom>
        <color indexed="63"/>
      </bottom>
    </border>
    <border>
      <left style="double"/>
      <right style="hair"/>
      <top style="double"/>
      <bottom>
        <color indexed="63"/>
      </bottom>
    </border>
    <border>
      <left style="double"/>
      <right style="hair"/>
      <top style="hair"/>
      <bottom style="double"/>
    </border>
    <border>
      <left style="hair"/>
      <right>
        <color indexed="63"/>
      </right>
      <top style="double"/>
      <bottom style="hair"/>
    </border>
    <border>
      <left>
        <color indexed="63"/>
      </left>
      <right style="double"/>
      <top style="double"/>
      <bottom style="hair"/>
    </border>
    <border>
      <left>
        <color indexed="63"/>
      </left>
      <right style="hair"/>
      <top style="double"/>
      <bottom style="hair"/>
    </border>
    <border>
      <left>
        <color indexed="63"/>
      </left>
      <right style="double"/>
      <top style="hair"/>
      <bottom>
        <color indexed="63"/>
      </bottom>
    </border>
    <border>
      <left>
        <color indexed="63"/>
      </left>
      <right style="double"/>
      <top style="hair"/>
      <bottom style="double"/>
    </border>
    <border>
      <left style="double"/>
      <right style="hair"/>
      <top style="hair"/>
      <bottom style="thin"/>
    </border>
    <border>
      <left style="hair"/>
      <right style="hair"/>
      <top style="hair"/>
      <bottom style="thin"/>
    </border>
    <border>
      <left style="hair"/>
      <right style="double"/>
      <top style="hair"/>
      <bottom style="thin"/>
    </border>
    <border>
      <left style="double"/>
      <right>
        <color indexed="63"/>
      </right>
      <top style="thin"/>
      <bottom style="hair"/>
    </border>
    <border>
      <left style="double"/>
      <right>
        <color indexed="63"/>
      </right>
      <top style="thin"/>
      <bottom style="thin"/>
    </border>
    <border>
      <left>
        <color indexed="63"/>
      </left>
      <right style="double"/>
      <top style="thin"/>
      <bottom style="hair"/>
    </border>
    <border>
      <left>
        <color indexed="63"/>
      </left>
      <right style="double"/>
      <top>
        <color indexed="63"/>
      </top>
      <bottom style="hair"/>
    </border>
    <border>
      <left>
        <color indexed="63"/>
      </left>
      <right style="double"/>
      <top style="thin"/>
      <bottom style="thin"/>
    </border>
    <border>
      <left>
        <color indexed="63"/>
      </left>
      <right style="double"/>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style="thin"/>
      <bottom style="double"/>
    </border>
    <border>
      <left style="double"/>
      <right style="hair"/>
      <top style="thin"/>
      <bottom style="hair"/>
    </border>
    <border>
      <left style="hair"/>
      <right style="hair"/>
      <top style="thin"/>
      <bottom style="hair"/>
    </border>
    <border>
      <left style="hair"/>
      <right style="double"/>
      <top style="thin"/>
      <bottom style="hair"/>
    </border>
    <border>
      <left>
        <color indexed="63"/>
      </left>
      <right style="hair"/>
      <top>
        <color indexed="63"/>
      </top>
      <bottom style="double"/>
    </border>
    <border>
      <left style="hair"/>
      <right>
        <color indexed="63"/>
      </right>
      <top>
        <color indexed="63"/>
      </top>
      <bottom style="double"/>
    </border>
    <border>
      <left>
        <color indexed="63"/>
      </left>
      <right style="double"/>
      <top>
        <color indexed="63"/>
      </top>
      <bottom style="double"/>
    </border>
    <border>
      <left style="hair"/>
      <right style="hair"/>
      <top>
        <color indexed="63"/>
      </top>
      <bottom>
        <color indexed="63"/>
      </bottom>
    </border>
    <border>
      <left style="hair"/>
      <right style="double"/>
      <top>
        <color indexed="63"/>
      </top>
      <bottom>
        <color indexed="63"/>
      </bottom>
    </border>
    <border>
      <left style="double"/>
      <right style="double"/>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0">
    <xf numFmtId="0" fontId="0" fillId="0" borderId="0" xfId="0" applyAlignment="1">
      <alignment/>
    </xf>
    <xf numFmtId="0" fontId="2" fillId="33" borderId="0" xfId="0" applyFont="1" applyFill="1" applyAlignment="1">
      <alignment/>
    </xf>
    <xf numFmtId="0" fontId="1" fillId="33" borderId="0" xfId="0" applyFont="1" applyFill="1" applyAlignment="1">
      <alignment/>
    </xf>
    <xf numFmtId="0" fontId="2" fillId="33" borderId="0" xfId="0" applyFont="1" applyFill="1" applyAlignment="1">
      <alignment horizontal="center"/>
    </xf>
    <xf numFmtId="0" fontId="2" fillId="33" borderId="0" xfId="0" applyFont="1" applyFill="1" applyBorder="1" applyAlignment="1">
      <alignment/>
    </xf>
    <xf numFmtId="0" fontId="2" fillId="33" borderId="10" xfId="0" applyFont="1" applyFill="1" applyBorder="1" applyAlignment="1">
      <alignment/>
    </xf>
    <xf numFmtId="0" fontId="1" fillId="33" borderId="0" xfId="0" applyFont="1" applyFill="1" applyAlignment="1">
      <alignment horizontal="center" vertical="center"/>
    </xf>
    <xf numFmtId="0" fontId="2" fillId="33" borderId="0" xfId="0" applyFont="1" applyFill="1" applyAlignment="1">
      <alignment horizontal="center" vertical="center"/>
    </xf>
    <xf numFmtId="0" fontId="1" fillId="34" borderId="11" xfId="0" applyFont="1" applyFill="1" applyBorder="1" applyAlignment="1">
      <alignment horizontal="center" vertical="center"/>
    </xf>
    <xf numFmtId="0" fontId="2" fillId="35" borderId="0" xfId="0" applyFont="1" applyFill="1" applyAlignment="1">
      <alignment/>
    </xf>
    <xf numFmtId="0" fontId="1" fillId="35" borderId="0" xfId="0" applyFont="1" applyFill="1" applyAlignment="1">
      <alignment/>
    </xf>
    <xf numFmtId="0" fontId="3" fillId="33" borderId="0" xfId="0" applyFont="1" applyFill="1" applyBorder="1" applyAlignment="1">
      <alignment horizontal="center" vertical="top" wrapText="1"/>
    </xf>
    <xf numFmtId="0" fontId="3" fillId="33" borderId="0" xfId="0" applyFont="1" applyFill="1" applyAlignment="1">
      <alignment/>
    </xf>
    <xf numFmtId="0" fontId="2" fillId="33" borderId="12" xfId="0" applyFont="1" applyFill="1" applyBorder="1" applyAlignment="1">
      <alignment horizontal="left" vertical="center"/>
    </xf>
    <xf numFmtId="0" fontId="2" fillId="33" borderId="0" xfId="0" applyFont="1" applyFill="1" applyBorder="1" applyAlignment="1">
      <alignment horizontal="center"/>
    </xf>
    <xf numFmtId="0" fontId="2" fillId="33" borderId="0"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7" fillId="33" borderId="0" xfId="0" applyFont="1" applyFill="1" applyAlignment="1">
      <alignment/>
    </xf>
    <xf numFmtId="2" fontId="2" fillId="33" borderId="0" xfId="0" applyNumberFormat="1" applyFont="1" applyFill="1" applyAlignment="1">
      <alignment horizontal="right" vertical="center"/>
    </xf>
    <xf numFmtId="49" fontId="1" fillId="33" borderId="0" xfId="0" applyNumberFormat="1" applyFont="1" applyFill="1" applyAlignment="1">
      <alignment horizontal="center" vertical="center"/>
    </xf>
    <xf numFmtId="0" fontId="1" fillId="0" borderId="15" xfId="0" applyFont="1" applyFill="1" applyBorder="1" applyAlignment="1">
      <alignment horizontal="center" vertical="center"/>
    </xf>
    <xf numFmtId="0" fontId="1" fillId="33" borderId="16" xfId="0" applyFont="1" applyFill="1" applyBorder="1" applyAlignment="1">
      <alignment vertical="center"/>
    </xf>
    <xf numFmtId="0" fontId="1" fillId="33" borderId="12" xfId="0" applyFont="1" applyFill="1" applyBorder="1" applyAlignment="1">
      <alignment vertical="center"/>
    </xf>
    <xf numFmtId="0" fontId="2" fillId="33" borderId="12"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1" fillId="33" borderId="0" xfId="0" applyFont="1" applyFill="1" applyAlignment="1">
      <alignment/>
    </xf>
    <xf numFmtId="0" fontId="2" fillId="33" borderId="17" xfId="0" applyFont="1" applyFill="1" applyBorder="1" applyAlignment="1">
      <alignment/>
    </xf>
    <xf numFmtId="0" fontId="2" fillId="33" borderId="18"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13"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xf>
    <xf numFmtId="0" fontId="12" fillId="33" borderId="0" xfId="0" applyFont="1" applyFill="1" applyAlignment="1">
      <alignment/>
    </xf>
    <xf numFmtId="0" fontId="12" fillId="33" borderId="0" xfId="0" applyFont="1" applyFill="1" applyAlignment="1">
      <alignment horizontal="center"/>
    </xf>
    <xf numFmtId="0" fontId="3" fillId="33" borderId="0" xfId="0" applyFont="1" applyFill="1" applyBorder="1" applyAlignment="1">
      <alignment horizontal="center" vertical="top"/>
    </xf>
    <xf numFmtId="0" fontId="12" fillId="33" borderId="0" xfId="0" applyFont="1" applyFill="1" applyBorder="1" applyAlignment="1">
      <alignment horizontal="center"/>
    </xf>
    <xf numFmtId="0" fontId="4" fillId="33" borderId="0" xfId="0" applyFont="1" applyFill="1" applyAlignment="1">
      <alignment horizontal="left"/>
    </xf>
    <xf numFmtId="0" fontId="2"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center"/>
    </xf>
    <xf numFmtId="2" fontId="2" fillId="0" borderId="0" xfId="0" applyNumberFormat="1" applyFont="1" applyFill="1" applyBorder="1" applyAlignment="1">
      <alignment horizontal="right" vertical="center"/>
    </xf>
    <xf numFmtId="0" fontId="0" fillId="0" borderId="0" xfId="0" applyBorder="1" applyAlignment="1">
      <alignment/>
    </xf>
    <xf numFmtId="0" fontId="1"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2" fillId="33" borderId="14" xfId="0" applyFont="1" applyFill="1" applyBorder="1" applyAlignment="1">
      <alignment horizontal="center"/>
    </xf>
    <xf numFmtId="0" fontId="1" fillId="33" borderId="2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0" xfId="0" applyFont="1" applyFill="1" applyBorder="1" applyAlignment="1">
      <alignment horizontal="left" vertical="center" wrapText="1"/>
    </xf>
    <xf numFmtId="49" fontId="2" fillId="33" borderId="20" xfId="0" applyNumberFormat="1" applyFont="1" applyFill="1" applyBorder="1" applyAlignment="1">
      <alignment horizontal="center" vertical="center"/>
    </xf>
    <xf numFmtId="49" fontId="0" fillId="0" borderId="20" xfId="0" applyNumberFormat="1" applyFill="1" applyBorder="1" applyAlignment="1">
      <alignment horizontal="center" vertical="center"/>
    </xf>
    <xf numFmtId="2" fontId="2" fillId="0" borderId="20" xfId="0" applyNumberFormat="1" applyFont="1" applyFill="1" applyBorder="1" applyAlignment="1">
      <alignment horizontal="right" vertical="center"/>
    </xf>
    <xf numFmtId="0" fontId="2" fillId="0" borderId="20"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left" vertical="center" wrapText="1"/>
    </xf>
    <xf numFmtId="49" fontId="2" fillId="33" borderId="21"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0" fontId="0" fillId="0" borderId="21" xfId="0" applyBorder="1" applyAlignment="1">
      <alignment/>
    </xf>
    <xf numFmtId="191" fontId="2" fillId="33" borderId="21" xfId="0" applyNumberFormat="1" applyFont="1" applyFill="1" applyBorder="1" applyAlignment="1">
      <alignment horizontal="left" vertical="center" wrapText="1"/>
    </xf>
    <xf numFmtId="191" fontId="2" fillId="0" borderId="0" xfId="0" applyNumberFormat="1" applyFont="1" applyFill="1" applyBorder="1" applyAlignment="1">
      <alignment horizontal="left"/>
    </xf>
    <xf numFmtId="0" fontId="0" fillId="0" borderId="0" xfId="0" applyBorder="1" applyAlignment="1">
      <alignment horizontal="center"/>
    </xf>
    <xf numFmtId="0" fontId="2" fillId="0" borderId="22" xfId="0" applyFont="1" applyBorder="1" applyAlignment="1">
      <alignment horizontal="left"/>
    </xf>
    <xf numFmtId="0" fontId="2" fillId="0" borderId="23" xfId="0" applyFont="1" applyBorder="1" applyAlignment="1">
      <alignment horizontal="left"/>
    </xf>
    <xf numFmtId="0" fontId="2" fillId="0" borderId="0" xfId="0" applyFont="1" applyBorder="1" applyAlignment="1">
      <alignment horizontal="left"/>
    </xf>
    <xf numFmtId="0" fontId="1" fillId="33" borderId="0" xfId="0" applyFont="1" applyFill="1" applyAlignment="1">
      <alignment/>
    </xf>
    <xf numFmtId="0" fontId="1" fillId="0" borderId="24" xfId="0" applyFont="1" applyBorder="1" applyAlignment="1">
      <alignment horizontal="left"/>
    </xf>
    <xf numFmtId="49" fontId="2" fillId="36" borderId="25" xfId="0" applyNumberFormat="1" applyFont="1" applyFill="1" applyBorder="1" applyAlignment="1">
      <alignment/>
    </xf>
    <xf numFmtId="49" fontId="2" fillId="36" borderId="26" xfId="0" applyNumberFormat="1" applyFont="1" applyFill="1" applyBorder="1" applyAlignment="1">
      <alignment/>
    </xf>
    <xf numFmtId="0" fontId="1" fillId="36" borderId="11" xfId="0" applyNumberFormat="1" applyFont="1" applyFill="1" applyBorder="1" applyAlignment="1">
      <alignment horizontal="center" vertical="center"/>
    </xf>
    <xf numFmtId="0" fontId="12" fillId="36" borderId="12" xfId="0" applyNumberFormat="1" applyFont="1" applyFill="1" applyBorder="1" applyAlignment="1">
      <alignment horizontal="center" vertical="center"/>
    </xf>
    <xf numFmtId="1" fontId="2" fillId="33" borderId="0" xfId="0" applyNumberFormat="1" applyFont="1" applyFill="1" applyAlignment="1">
      <alignment/>
    </xf>
    <xf numFmtId="49" fontId="0" fillId="33" borderId="0" xfId="0" applyNumberFormat="1" applyFill="1" applyBorder="1" applyAlignment="1">
      <alignment horizontal="center" vertical="center"/>
    </xf>
    <xf numFmtId="2" fontId="2" fillId="33" borderId="0" xfId="0" applyNumberFormat="1" applyFont="1" applyFill="1" applyBorder="1" applyAlignment="1">
      <alignment horizontal="right" vertical="center"/>
    </xf>
    <xf numFmtId="0" fontId="1" fillId="36" borderId="11" xfId="0" applyFont="1" applyFill="1" applyBorder="1" applyAlignment="1">
      <alignment horizontal="center" vertical="center"/>
    </xf>
    <xf numFmtId="2" fontId="2" fillId="33" borderId="0" xfId="0" applyNumberFormat="1" applyFont="1" applyFill="1" applyAlignment="1">
      <alignment/>
    </xf>
    <xf numFmtId="0" fontId="2" fillId="36" borderId="0" xfId="0" applyFont="1" applyFill="1" applyAlignment="1">
      <alignment/>
    </xf>
    <xf numFmtId="0" fontId="12" fillId="33" borderId="0" xfId="0" applyFont="1" applyFill="1" applyAlignment="1">
      <alignment horizontal="left"/>
    </xf>
    <xf numFmtId="49" fontId="1" fillId="36" borderId="11" xfId="0" applyNumberFormat="1" applyFont="1" applyFill="1" applyBorder="1" applyAlignment="1">
      <alignment horizontal="center" vertical="center"/>
    </xf>
    <xf numFmtId="0" fontId="2" fillId="36" borderId="0" xfId="0" applyFont="1" applyFill="1" applyBorder="1" applyAlignment="1">
      <alignment/>
    </xf>
    <xf numFmtId="49" fontId="2" fillId="36" borderId="27" xfId="0" applyNumberFormat="1" applyFont="1" applyFill="1" applyBorder="1" applyAlignment="1">
      <alignment horizontal="center"/>
    </xf>
    <xf numFmtId="49" fontId="2" fillId="36" borderId="28" xfId="0" applyNumberFormat="1" applyFont="1" applyFill="1" applyBorder="1" applyAlignment="1">
      <alignment horizontal="center"/>
    </xf>
    <xf numFmtId="49" fontId="2" fillId="36" borderId="29" xfId="0" applyNumberFormat="1" applyFont="1" applyFill="1" applyBorder="1" applyAlignment="1">
      <alignment horizontal="center"/>
    </xf>
    <xf numFmtId="2" fontId="2" fillId="36" borderId="30" xfId="0" applyNumberFormat="1" applyFont="1" applyFill="1" applyBorder="1" applyAlignment="1">
      <alignment horizontal="center"/>
    </xf>
    <xf numFmtId="2" fontId="2" fillId="36" borderId="28" xfId="0" applyNumberFormat="1" applyFont="1" applyFill="1" applyBorder="1" applyAlignment="1">
      <alignment horizontal="center"/>
    </xf>
    <xf numFmtId="2" fontId="2" fillId="36" borderId="29" xfId="0" applyNumberFormat="1" applyFont="1" applyFill="1" applyBorder="1" applyAlignment="1">
      <alignment horizontal="center"/>
    </xf>
    <xf numFmtId="0" fontId="2" fillId="36" borderId="0" xfId="0" applyFont="1" applyFill="1" applyAlignment="1">
      <alignment/>
    </xf>
    <xf numFmtId="0" fontId="2" fillId="36" borderId="10" xfId="0" applyFont="1" applyFill="1" applyBorder="1" applyAlignment="1">
      <alignment/>
    </xf>
    <xf numFmtId="0" fontId="1" fillId="36" borderId="11" xfId="0" applyFont="1" applyFill="1" applyBorder="1" applyAlignment="1">
      <alignment horizontal="center" vertical="center"/>
    </xf>
    <xf numFmtId="49" fontId="2" fillId="36" borderId="18" xfId="0" applyNumberFormat="1" applyFont="1" applyFill="1" applyBorder="1" applyAlignment="1">
      <alignment vertical="center"/>
    </xf>
    <xf numFmtId="49" fontId="2" fillId="36" borderId="31" xfId="0" applyNumberFormat="1" applyFont="1" applyFill="1" applyBorder="1" applyAlignment="1">
      <alignment vertical="center"/>
    </xf>
    <xf numFmtId="0" fontId="2" fillId="33" borderId="21" xfId="0" applyFont="1" applyFill="1" applyBorder="1" applyAlignment="1">
      <alignment/>
    </xf>
    <xf numFmtId="0" fontId="4" fillId="36" borderId="12" xfId="0" applyNumberFormat="1" applyFont="1" applyFill="1" applyBorder="1" applyAlignment="1">
      <alignment horizontal="center" vertical="center"/>
    </xf>
    <xf numFmtId="0" fontId="1" fillId="36" borderId="12" xfId="0" applyNumberFormat="1" applyFont="1" applyFill="1" applyBorder="1" applyAlignment="1">
      <alignment horizontal="center" vertical="center"/>
    </xf>
    <xf numFmtId="0" fontId="1" fillId="36" borderId="10" xfId="0" applyFont="1" applyFill="1" applyBorder="1" applyAlignment="1">
      <alignment/>
    </xf>
    <xf numFmtId="0" fontId="1" fillId="36" borderId="0" xfId="0" applyFont="1" applyFill="1" applyAlignment="1">
      <alignment/>
    </xf>
    <xf numFmtId="193" fontId="1" fillId="36" borderId="0" xfId="0" applyNumberFormat="1" applyFont="1" applyFill="1" applyAlignment="1">
      <alignment/>
    </xf>
    <xf numFmtId="193" fontId="1" fillId="36" borderId="10" xfId="0" applyNumberFormat="1" applyFont="1" applyFill="1" applyBorder="1" applyAlignment="1">
      <alignment/>
    </xf>
    <xf numFmtId="0" fontId="1" fillId="36" borderId="32" xfId="0" applyFont="1" applyFill="1" applyBorder="1" applyAlignment="1">
      <alignment horizontal="center" vertical="center"/>
    </xf>
    <xf numFmtId="0" fontId="0" fillId="36" borderId="12" xfId="0" applyFill="1" applyBorder="1" applyAlignment="1">
      <alignment horizontal="center" vertical="center"/>
    </xf>
    <xf numFmtId="0" fontId="0" fillId="36" borderId="33" xfId="0" applyFill="1" applyBorder="1" applyAlignment="1">
      <alignment horizontal="center" vertical="center"/>
    </xf>
    <xf numFmtId="0" fontId="4" fillId="33" borderId="0" xfId="0" applyFont="1" applyFill="1" applyAlignment="1">
      <alignment horizontal="left"/>
    </xf>
    <xf numFmtId="0" fontId="3" fillId="33" borderId="28" xfId="0" applyFont="1" applyFill="1" applyBorder="1" applyAlignment="1">
      <alignment horizontal="center" vertical="top"/>
    </xf>
    <xf numFmtId="0" fontId="12" fillId="33" borderId="0" xfId="0" applyFont="1" applyFill="1" applyAlignment="1">
      <alignment horizontal="left"/>
    </xf>
    <xf numFmtId="0" fontId="12" fillId="33" borderId="10" xfId="0" applyFont="1" applyFill="1" applyBorder="1" applyAlignment="1">
      <alignment horizontal="right"/>
    </xf>
    <xf numFmtId="0" fontId="12" fillId="33" borderId="10" xfId="0" applyFont="1" applyFill="1" applyBorder="1" applyAlignment="1">
      <alignment horizontal="center"/>
    </xf>
    <xf numFmtId="0" fontId="2" fillId="33" borderId="10" xfId="0" applyFont="1" applyFill="1" applyBorder="1" applyAlignment="1">
      <alignment horizontal="left" vertical="center"/>
    </xf>
    <xf numFmtId="0" fontId="2" fillId="33" borderId="17" xfId="0" applyFont="1" applyFill="1" applyBorder="1" applyAlignment="1">
      <alignment horizontal="left" vertical="center"/>
    </xf>
    <xf numFmtId="0" fontId="12" fillId="33" borderId="0" xfId="0" applyFont="1" applyFill="1" applyAlignment="1">
      <alignment horizontal="right"/>
    </xf>
    <xf numFmtId="0" fontId="4" fillId="36" borderId="0" xfId="0" applyFont="1" applyFill="1" applyAlignment="1">
      <alignment horizontal="center"/>
    </xf>
    <xf numFmtId="0" fontId="3" fillId="33" borderId="0" xfId="0" applyFont="1" applyFill="1" applyAlignment="1">
      <alignment horizontal="center" vertical="top"/>
    </xf>
    <xf numFmtId="0" fontId="1" fillId="36" borderId="0" xfId="0" applyFont="1" applyFill="1" applyAlignment="1">
      <alignment horizontal="center"/>
    </xf>
    <xf numFmtId="0" fontId="1" fillId="0" borderId="0" xfId="0" applyFont="1" applyFill="1" applyAlignment="1">
      <alignment horizontal="center"/>
    </xf>
    <xf numFmtId="0" fontId="12" fillId="33" borderId="0" xfId="0" applyFont="1" applyFill="1" applyAlignment="1">
      <alignment horizontal="left" vertical="center" wrapText="1"/>
    </xf>
    <xf numFmtId="0" fontId="12" fillId="36" borderId="0" xfId="0" applyFont="1" applyFill="1" applyAlignment="1">
      <alignment horizont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1" fillId="33" borderId="0" xfId="0" applyFont="1" applyFill="1" applyAlignment="1">
      <alignment horizontal="center"/>
    </xf>
    <xf numFmtId="49" fontId="2" fillId="33" borderId="30" xfId="0" applyNumberFormat="1" applyFont="1" applyFill="1" applyBorder="1" applyAlignment="1">
      <alignment horizontal="center" vertical="center"/>
    </xf>
    <xf numFmtId="49" fontId="2" fillId="33" borderId="29"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2" fontId="2" fillId="33" borderId="34" xfId="0" applyNumberFormat="1" applyFont="1" applyFill="1" applyBorder="1" applyAlignment="1">
      <alignment horizontal="center" vertical="center"/>
    </xf>
    <xf numFmtId="49" fontId="2" fillId="33" borderId="39" xfId="0" applyNumberFormat="1" applyFont="1" applyFill="1" applyBorder="1" applyAlignment="1">
      <alignment horizontal="center" vertical="center"/>
    </xf>
    <xf numFmtId="49" fontId="2" fillId="33" borderId="40" xfId="0" applyNumberFormat="1" applyFont="1" applyFill="1" applyBorder="1" applyAlignment="1">
      <alignment horizontal="center" vertical="center"/>
    </xf>
    <xf numFmtId="2" fontId="2" fillId="33" borderId="37" xfId="0" applyNumberFormat="1" applyFont="1" applyFill="1" applyBorder="1" applyAlignment="1">
      <alignment horizontal="center" vertical="center"/>
    </xf>
    <xf numFmtId="2" fontId="2" fillId="36" borderId="25" xfId="0" applyNumberFormat="1" applyFont="1" applyFill="1" applyBorder="1" applyAlignment="1">
      <alignment horizontal="center" vertical="center"/>
    </xf>
    <xf numFmtId="0" fontId="1" fillId="33" borderId="41" xfId="0" applyFont="1" applyFill="1" applyBorder="1" applyAlignment="1">
      <alignment horizontal="left" vertical="center"/>
    </xf>
    <xf numFmtId="0" fontId="1" fillId="33" borderId="42" xfId="0" applyFont="1" applyFill="1" applyBorder="1" applyAlignment="1">
      <alignment horizontal="left" vertical="center"/>
    </xf>
    <xf numFmtId="0" fontId="1" fillId="33" borderId="18" xfId="0" applyFont="1" applyFill="1" applyBorder="1" applyAlignment="1">
      <alignment horizontal="left" vertical="center"/>
    </xf>
    <xf numFmtId="0" fontId="1" fillId="33" borderId="17" xfId="0" applyFont="1" applyFill="1" applyBorder="1" applyAlignment="1">
      <alignment horizontal="left" vertical="center"/>
    </xf>
    <xf numFmtId="0" fontId="1" fillId="33" borderId="24" xfId="0" applyFont="1" applyFill="1" applyBorder="1" applyAlignment="1">
      <alignment horizontal="left" vertical="center"/>
    </xf>
    <xf numFmtId="0" fontId="1" fillId="33" borderId="22" xfId="0" applyFont="1" applyFill="1" applyBorder="1" applyAlignment="1">
      <alignment horizontal="left" vertical="center"/>
    </xf>
    <xf numFmtId="0" fontId="2" fillId="33" borderId="17" xfId="0" applyFont="1" applyFill="1" applyBorder="1" applyAlignment="1">
      <alignment wrapText="1"/>
    </xf>
    <xf numFmtId="0" fontId="0" fillId="0" borderId="17" xfId="0" applyBorder="1" applyAlignment="1">
      <alignment/>
    </xf>
    <xf numFmtId="0" fontId="0" fillId="0" borderId="43" xfId="0" applyBorder="1" applyAlignment="1">
      <alignment/>
    </xf>
    <xf numFmtId="0" fontId="1" fillId="33" borderId="23" xfId="0" applyFont="1" applyFill="1" applyBorder="1" applyAlignment="1">
      <alignment horizontal="left" vertical="center"/>
    </xf>
    <xf numFmtId="49" fontId="2" fillId="33" borderId="28"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0" fontId="2" fillId="33" borderId="43" xfId="0" applyFont="1" applyFill="1" applyBorder="1" applyAlignment="1">
      <alignment horizontal="left" vertical="center"/>
    </xf>
    <xf numFmtId="0" fontId="1" fillId="33" borderId="43" xfId="0" applyFont="1" applyFill="1" applyBorder="1" applyAlignment="1">
      <alignment horizontal="left" vertical="center"/>
    </xf>
    <xf numFmtId="0" fontId="2" fillId="33" borderId="0" xfId="0" applyFont="1" applyFill="1" applyBorder="1" applyAlignment="1">
      <alignment horizontal="left" vertical="center"/>
    </xf>
    <xf numFmtId="0" fontId="2" fillId="33" borderId="44" xfId="0" applyFont="1" applyFill="1" applyBorder="1" applyAlignment="1">
      <alignment horizontal="left" vertical="center"/>
    </xf>
    <xf numFmtId="0" fontId="1"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2" fontId="2" fillId="0" borderId="25" xfId="0" applyNumberFormat="1"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1" fillId="33" borderId="45" xfId="0" applyFont="1" applyFill="1" applyBorder="1" applyAlignment="1">
      <alignment horizontal="left" vertical="center"/>
    </xf>
    <xf numFmtId="0" fontId="2" fillId="33" borderId="25" xfId="0" applyFont="1" applyFill="1" applyBorder="1" applyAlignment="1">
      <alignment horizontal="left" vertical="center"/>
    </xf>
    <xf numFmtId="49" fontId="2" fillId="33" borderId="25" xfId="0" applyNumberFormat="1" applyFont="1" applyFill="1" applyBorder="1" applyAlignment="1">
      <alignment horizontal="center" vertical="center"/>
    </xf>
    <xf numFmtId="0" fontId="1" fillId="33" borderId="2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46" xfId="0" applyFont="1" applyFill="1" applyBorder="1" applyAlignment="1">
      <alignment horizontal="left" vertical="center"/>
    </xf>
    <xf numFmtId="0" fontId="2"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33" xfId="0" applyFont="1" applyFill="1" applyBorder="1" applyAlignment="1">
      <alignment horizontal="center" vertical="center"/>
    </xf>
    <xf numFmtId="0" fontId="1" fillId="36" borderId="12" xfId="0" applyFont="1" applyFill="1" applyBorder="1" applyAlignment="1">
      <alignment horizontal="center" vertical="center"/>
    </xf>
    <xf numFmtId="0" fontId="1" fillId="36" borderId="46" xfId="0" applyFont="1" applyFill="1" applyBorder="1" applyAlignment="1">
      <alignment horizontal="center" vertical="center"/>
    </xf>
    <xf numFmtId="0" fontId="1" fillId="33" borderId="47" xfId="0" applyFont="1" applyFill="1" applyBorder="1" applyAlignment="1">
      <alignment horizontal="left" vertical="center"/>
    </xf>
    <xf numFmtId="0" fontId="1" fillId="33" borderId="37" xfId="0" applyFont="1" applyFill="1" applyBorder="1" applyAlignment="1">
      <alignment horizontal="left" vertical="center"/>
    </xf>
    <xf numFmtId="2" fontId="2" fillId="33" borderId="25" xfId="0" applyNumberFormat="1" applyFont="1" applyFill="1" applyBorder="1" applyAlignment="1">
      <alignment horizontal="left" vertical="center"/>
    </xf>
    <xf numFmtId="0" fontId="1" fillId="36" borderId="48" xfId="0" applyFont="1" applyFill="1" applyBorder="1" applyAlignment="1">
      <alignment horizontal="center" vertical="center"/>
    </xf>
    <xf numFmtId="0" fontId="2" fillId="33" borderId="37" xfId="0" applyFont="1" applyFill="1" applyBorder="1" applyAlignment="1">
      <alignment horizontal="left" vertical="center"/>
    </xf>
    <xf numFmtId="0" fontId="2" fillId="33" borderId="26" xfId="0" applyFont="1" applyFill="1" applyBorder="1" applyAlignment="1">
      <alignment horizontal="left" vertical="center"/>
    </xf>
    <xf numFmtId="0" fontId="3" fillId="33" borderId="20" xfId="0" applyFont="1" applyFill="1" applyBorder="1" applyAlignment="1">
      <alignment horizontal="center"/>
    </xf>
    <xf numFmtId="192" fontId="1" fillId="36" borderId="49" xfId="0" applyNumberFormat="1" applyFont="1" applyFill="1" applyBorder="1" applyAlignment="1">
      <alignment horizontal="right" vertical="center"/>
    </xf>
    <xf numFmtId="192" fontId="1" fillId="36" borderId="12" xfId="0" applyNumberFormat="1" applyFont="1" applyFill="1" applyBorder="1" applyAlignment="1">
      <alignment horizontal="right" vertical="center"/>
    </xf>
    <xf numFmtId="0" fontId="1" fillId="36" borderId="12" xfId="0" applyNumberFormat="1" applyFont="1" applyFill="1" applyBorder="1" applyAlignment="1">
      <alignment horizontal="left" vertical="center"/>
    </xf>
    <xf numFmtId="0" fontId="1" fillId="36" borderId="33" xfId="0" applyNumberFormat="1" applyFont="1" applyFill="1" applyBorder="1" applyAlignment="1">
      <alignment horizontal="left" vertical="center"/>
    </xf>
    <xf numFmtId="0" fontId="0" fillId="0" borderId="46" xfId="0" applyBorder="1" applyAlignment="1">
      <alignment vertical="center"/>
    </xf>
    <xf numFmtId="192" fontId="1" fillId="36" borderId="50" xfId="0" applyNumberFormat="1" applyFont="1" applyFill="1" applyBorder="1" applyAlignment="1">
      <alignment horizontal="center" vertical="center"/>
    </xf>
    <xf numFmtId="192" fontId="0" fillId="36" borderId="51" xfId="0" applyNumberFormat="1" applyFill="1" applyBorder="1" applyAlignment="1">
      <alignment horizontal="center" vertical="center"/>
    </xf>
    <xf numFmtId="192" fontId="0" fillId="36" borderId="52" xfId="0" applyNumberFormat="1" applyFill="1" applyBorder="1" applyAlignment="1">
      <alignment horizontal="center" vertical="center"/>
    </xf>
    <xf numFmtId="0" fontId="4" fillId="33" borderId="0" xfId="0" applyFont="1" applyFill="1" applyAlignment="1">
      <alignment horizontal="center"/>
    </xf>
    <xf numFmtId="0" fontId="1" fillId="33" borderId="53" xfId="0" applyFont="1" applyFill="1" applyBorder="1" applyAlignment="1">
      <alignment horizontal="center" vertical="center"/>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57" xfId="0" applyFont="1" applyFill="1" applyBorder="1" applyAlignment="1">
      <alignment horizontal="center" vertical="center"/>
    </xf>
    <xf numFmtId="0" fontId="1" fillId="33" borderId="58" xfId="0" applyFont="1" applyFill="1" applyBorder="1" applyAlignment="1">
      <alignment horizontal="center" vertical="center"/>
    </xf>
    <xf numFmtId="0" fontId="1" fillId="33" borderId="59"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1" fillId="33" borderId="63" xfId="0" applyFont="1" applyFill="1" applyBorder="1" applyAlignment="1">
      <alignment horizontal="left" vertical="center" wrapText="1"/>
    </xf>
    <xf numFmtId="0" fontId="1" fillId="33" borderId="20" xfId="0" applyFont="1" applyFill="1" applyBorder="1" applyAlignment="1">
      <alignment horizontal="left" vertical="center" wrapText="1"/>
    </xf>
    <xf numFmtId="0" fontId="1" fillId="33" borderId="64" xfId="0" applyFont="1" applyFill="1" applyBorder="1" applyAlignment="1">
      <alignment horizontal="left" vertical="center" wrapText="1"/>
    </xf>
    <xf numFmtId="0" fontId="1" fillId="33" borderId="65"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66"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67" xfId="0" applyFont="1" applyFill="1" applyBorder="1" applyAlignment="1">
      <alignment horizontal="left" vertical="center" wrapText="1"/>
    </xf>
    <xf numFmtId="0" fontId="1" fillId="36" borderId="60" xfId="0" applyFont="1" applyFill="1" applyBorder="1" applyAlignment="1">
      <alignment horizontal="center" vertical="center"/>
    </xf>
    <xf numFmtId="0" fontId="1" fillId="36" borderId="20" xfId="0" applyFont="1" applyFill="1" applyBorder="1" applyAlignment="1">
      <alignment horizontal="center" vertical="center"/>
    </xf>
    <xf numFmtId="0" fontId="1" fillId="36" borderId="68" xfId="0" applyFont="1" applyFill="1" applyBorder="1" applyAlignment="1">
      <alignment horizontal="center" vertical="center"/>
    </xf>
    <xf numFmtId="0" fontId="1" fillId="36" borderId="69" xfId="0" applyFont="1" applyFill="1" applyBorder="1" applyAlignment="1">
      <alignment horizontal="center" vertical="center"/>
    </xf>
    <xf numFmtId="0" fontId="1" fillId="36" borderId="22" xfId="0" applyFont="1" applyFill="1" applyBorder="1" applyAlignment="1">
      <alignment horizontal="center" vertical="center"/>
    </xf>
    <xf numFmtId="0" fontId="1" fillId="36" borderId="70" xfId="0" applyFont="1" applyFill="1" applyBorder="1" applyAlignment="1">
      <alignment horizontal="center" vertical="center"/>
    </xf>
    <xf numFmtId="0" fontId="1" fillId="33" borderId="33" xfId="0" applyFont="1" applyFill="1" applyBorder="1" applyAlignment="1">
      <alignment horizontal="left" vertical="center"/>
    </xf>
    <xf numFmtId="192" fontId="4" fillId="36" borderId="49" xfId="0" applyNumberFormat="1" applyFont="1" applyFill="1" applyBorder="1" applyAlignment="1">
      <alignment horizontal="right" vertical="center"/>
    </xf>
    <xf numFmtId="192" fontId="4" fillId="36" borderId="12" xfId="0" applyNumberFormat="1" applyFont="1" applyFill="1" applyBorder="1" applyAlignment="1">
      <alignment horizontal="right" vertical="center"/>
    </xf>
    <xf numFmtId="0" fontId="4" fillId="36" borderId="12" xfId="0" applyNumberFormat="1" applyFont="1" applyFill="1" applyBorder="1" applyAlignment="1">
      <alignment horizontal="left" vertical="center"/>
    </xf>
    <xf numFmtId="0" fontId="4" fillId="36" borderId="33" xfId="0" applyNumberFormat="1" applyFont="1" applyFill="1" applyBorder="1" applyAlignment="1">
      <alignment horizontal="left" vertical="center"/>
    </xf>
    <xf numFmtId="0" fontId="2" fillId="33" borderId="47"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2" fillId="36" borderId="45" xfId="0" applyFont="1" applyFill="1" applyBorder="1" applyAlignment="1">
      <alignment horizontal="left" vertical="center"/>
    </xf>
    <xf numFmtId="0" fontId="2" fillId="36" borderId="25" xfId="0" applyFont="1" applyFill="1" applyBorder="1" applyAlignment="1">
      <alignment horizontal="left" vertical="center"/>
    </xf>
    <xf numFmtId="0" fontId="2" fillId="33" borderId="73" xfId="0" applyFont="1" applyFill="1" applyBorder="1" applyAlignment="1">
      <alignment horizontal="center"/>
    </xf>
    <xf numFmtId="0" fontId="2" fillId="33" borderId="74" xfId="0" applyFont="1" applyFill="1" applyBorder="1" applyAlignment="1">
      <alignment horizontal="center"/>
    </xf>
    <xf numFmtId="2" fontId="2" fillId="36" borderId="25" xfId="0" applyNumberFormat="1" applyFont="1" applyFill="1" applyBorder="1" applyAlignment="1">
      <alignment horizontal="right" vertical="center"/>
    </xf>
    <xf numFmtId="0" fontId="2" fillId="33" borderId="38"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75" xfId="0" applyFont="1" applyFill="1" applyBorder="1" applyAlignment="1">
      <alignment horizontal="center" vertical="center" wrapText="1"/>
    </xf>
    <xf numFmtId="2" fontId="2" fillId="0" borderId="76" xfId="0" applyNumberFormat="1" applyFont="1" applyFill="1" applyBorder="1" applyAlignment="1">
      <alignment horizontal="right" vertical="center"/>
    </xf>
    <xf numFmtId="0" fontId="2" fillId="33" borderId="77" xfId="0" applyFont="1" applyFill="1" applyBorder="1" applyAlignment="1">
      <alignment horizontal="center"/>
    </xf>
    <xf numFmtId="0" fontId="2" fillId="36" borderId="78" xfId="0" applyFont="1" applyFill="1" applyBorder="1" applyAlignment="1">
      <alignment horizontal="left" vertical="center"/>
    </xf>
    <xf numFmtId="0" fontId="2" fillId="36" borderId="76" xfId="0" applyFont="1" applyFill="1" applyBorder="1" applyAlignment="1">
      <alignment horizontal="left" vertical="center"/>
    </xf>
    <xf numFmtId="2" fontId="2" fillId="36" borderId="76" xfId="0" applyNumberFormat="1" applyFont="1" applyFill="1" applyBorder="1" applyAlignment="1">
      <alignment horizontal="right" vertical="center"/>
    </xf>
    <xf numFmtId="2" fontId="2" fillId="36" borderId="79" xfId="0" applyNumberFormat="1" applyFont="1" applyFill="1" applyBorder="1" applyAlignment="1">
      <alignment horizontal="right" vertical="center"/>
    </xf>
    <xf numFmtId="0" fontId="1" fillId="33" borderId="80" xfId="0" applyFont="1" applyFill="1" applyBorder="1" applyAlignment="1">
      <alignment horizontal="center" vertical="center"/>
    </xf>
    <xf numFmtId="0" fontId="1" fillId="33" borderId="81" xfId="0" applyFont="1" applyFill="1" applyBorder="1" applyAlignment="1">
      <alignment horizontal="center" vertical="center"/>
    </xf>
    <xf numFmtId="0" fontId="2" fillId="36" borderId="71" xfId="0" applyFont="1" applyFill="1" applyBorder="1" applyAlignment="1">
      <alignment horizontal="left" vertical="center"/>
    </xf>
    <xf numFmtId="0" fontId="2" fillId="36" borderId="72" xfId="0" applyFont="1" applyFill="1" applyBorder="1" applyAlignment="1">
      <alignment horizontal="left" vertical="center"/>
    </xf>
    <xf numFmtId="2" fontId="2" fillId="33" borderId="81" xfId="0" applyNumberFormat="1" applyFont="1" applyFill="1" applyBorder="1" applyAlignment="1">
      <alignment horizontal="right" vertical="center"/>
    </xf>
    <xf numFmtId="2" fontId="2" fillId="36" borderId="72" xfId="0" applyNumberFormat="1" applyFont="1" applyFill="1" applyBorder="1" applyAlignment="1">
      <alignment horizontal="right" vertical="center"/>
    </xf>
    <xf numFmtId="2" fontId="2" fillId="36" borderId="26" xfId="0" applyNumberFormat="1" applyFont="1" applyFill="1" applyBorder="1" applyAlignment="1">
      <alignment horizontal="right" vertical="center"/>
    </xf>
    <xf numFmtId="2" fontId="2" fillId="33" borderId="82" xfId="0" applyNumberFormat="1" applyFont="1" applyFill="1" applyBorder="1" applyAlignment="1">
      <alignment horizontal="right" vertical="center"/>
    </xf>
    <xf numFmtId="2" fontId="2" fillId="36" borderId="75" xfId="0" applyNumberFormat="1" applyFont="1" applyFill="1" applyBorder="1" applyAlignment="1">
      <alignment horizontal="right" vertical="center"/>
    </xf>
    <xf numFmtId="0" fontId="1" fillId="33" borderId="11" xfId="0" applyFont="1" applyFill="1" applyBorder="1" applyAlignment="1">
      <alignment horizontal="center" vertical="center"/>
    </xf>
    <xf numFmtId="0" fontId="1" fillId="36" borderId="10" xfId="0" applyFont="1" applyFill="1" applyBorder="1" applyAlignment="1">
      <alignment horizontal="center"/>
    </xf>
    <xf numFmtId="0" fontId="2" fillId="33" borderId="16"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0" xfId="0" applyFont="1" applyFill="1" applyAlignment="1">
      <alignment horizontal="center"/>
    </xf>
    <xf numFmtId="192" fontId="12" fillId="36" borderId="49" xfId="0" applyNumberFormat="1" applyFont="1" applyFill="1" applyBorder="1" applyAlignment="1">
      <alignment horizontal="right" vertical="center"/>
    </xf>
    <xf numFmtId="192" fontId="12" fillId="36" borderId="12" xfId="0" applyNumberFormat="1" applyFont="1" applyFill="1" applyBorder="1" applyAlignment="1">
      <alignment horizontal="right" vertical="center"/>
    </xf>
    <xf numFmtId="0" fontId="12" fillId="36" borderId="12" xfId="0" applyNumberFormat="1" applyFont="1" applyFill="1" applyBorder="1" applyAlignment="1">
      <alignment horizontal="left" vertical="center"/>
    </xf>
    <xf numFmtId="0" fontId="12" fillId="36" borderId="33" xfId="0" applyNumberFormat="1" applyFont="1" applyFill="1" applyBorder="1" applyAlignment="1">
      <alignment horizontal="left" vertical="center"/>
    </xf>
    <xf numFmtId="2" fontId="2" fillId="36" borderId="83" xfId="0" applyNumberFormat="1" applyFont="1" applyFill="1" applyBorder="1" applyAlignment="1">
      <alignment horizontal="center" vertical="center"/>
    </xf>
    <xf numFmtId="2" fontId="2" fillId="36" borderId="17" xfId="0" applyNumberFormat="1" applyFont="1" applyFill="1" applyBorder="1" applyAlignment="1">
      <alignment horizontal="center" vertical="center"/>
    </xf>
    <xf numFmtId="2" fontId="2" fillId="36" borderId="43" xfId="0" applyNumberFormat="1" applyFont="1" applyFill="1" applyBorder="1" applyAlignment="1">
      <alignment horizontal="center" vertical="center"/>
    </xf>
    <xf numFmtId="2" fontId="2" fillId="36" borderId="30" xfId="0" applyNumberFormat="1" applyFont="1" applyFill="1" applyBorder="1" applyAlignment="1">
      <alignment horizontal="center" vertical="center"/>
    </xf>
    <xf numFmtId="2" fontId="2" fillId="36" borderId="28" xfId="0" applyNumberFormat="1" applyFont="1" applyFill="1" applyBorder="1" applyAlignment="1">
      <alignment horizontal="center" vertical="center"/>
    </xf>
    <xf numFmtId="2" fontId="2" fillId="36" borderId="29" xfId="0" applyNumberFormat="1" applyFont="1" applyFill="1" applyBorder="1" applyAlignment="1">
      <alignment horizontal="center" vertical="center"/>
    </xf>
    <xf numFmtId="2" fontId="2" fillId="36" borderId="84" xfId="0" applyNumberFormat="1" applyFont="1" applyFill="1" applyBorder="1" applyAlignment="1">
      <alignment horizontal="center" vertical="center"/>
    </xf>
    <xf numFmtId="2" fontId="2" fillId="36" borderId="85" xfId="0" applyNumberFormat="1" applyFont="1" applyFill="1" applyBorder="1" applyAlignment="1">
      <alignment horizontal="center" vertical="center"/>
    </xf>
    <xf numFmtId="2" fontId="2" fillId="36" borderId="86" xfId="0" applyNumberFormat="1" applyFont="1" applyFill="1" applyBorder="1" applyAlignment="1">
      <alignment horizontal="center" vertical="center"/>
    </xf>
    <xf numFmtId="0" fontId="3" fillId="33" borderId="30"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29" xfId="0" applyFont="1" applyFill="1" applyBorder="1" applyAlignment="1">
      <alignment horizontal="center" vertical="top" wrapText="1"/>
    </xf>
    <xf numFmtId="0" fontId="3" fillId="33" borderId="87"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44" xfId="0" applyFont="1" applyFill="1" applyBorder="1" applyAlignment="1">
      <alignment horizontal="center" vertical="top" wrapText="1"/>
    </xf>
    <xf numFmtId="0" fontId="3" fillId="33" borderId="88" xfId="0" applyFont="1" applyFill="1" applyBorder="1" applyAlignment="1">
      <alignment horizontal="center" vertical="top" wrapText="1"/>
    </xf>
    <xf numFmtId="0" fontId="3" fillId="33" borderId="89" xfId="0" applyFont="1" applyFill="1" applyBorder="1" applyAlignment="1">
      <alignment horizontal="center" vertical="top" wrapText="1"/>
    </xf>
    <xf numFmtId="0" fontId="3" fillId="33" borderId="90" xfId="0" applyFont="1" applyFill="1" applyBorder="1" applyAlignment="1">
      <alignment horizontal="center" vertical="top" wrapText="1"/>
    </xf>
    <xf numFmtId="0" fontId="2" fillId="33" borderId="3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87"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9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92" xfId="0" applyFont="1" applyFill="1" applyBorder="1" applyAlignment="1">
      <alignment horizontal="center" vertical="center" wrapText="1"/>
    </xf>
    <xf numFmtId="0" fontId="2" fillId="36" borderId="0" xfId="0" applyFont="1" applyFill="1" applyBorder="1" applyAlignment="1">
      <alignment horizontal="center"/>
    </xf>
    <xf numFmtId="0" fontId="2" fillId="33" borderId="0" xfId="0" applyFont="1" applyFill="1" applyBorder="1" applyAlignment="1">
      <alignment horizontal="center"/>
    </xf>
    <xf numFmtId="2" fontId="2" fillId="33" borderId="93" xfId="0" applyNumberFormat="1" applyFont="1" applyFill="1" applyBorder="1" applyAlignment="1">
      <alignment horizontal="center" vertical="center"/>
    </xf>
    <xf numFmtId="2" fontId="2" fillId="33" borderId="51" xfId="0" applyNumberFormat="1" applyFont="1" applyFill="1" applyBorder="1" applyAlignment="1">
      <alignment horizontal="center" vertical="center"/>
    </xf>
    <xf numFmtId="2" fontId="2" fillId="33" borderId="94" xfId="0" applyNumberFormat="1" applyFont="1" applyFill="1" applyBorder="1" applyAlignment="1">
      <alignment horizontal="center" vertical="center"/>
    </xf>
    <xf numFmtId="0" fontId="2" fillId="33" borderId="6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88" xfId="0" applyFont="1" applyFill="1" applyBorder="1" applyAlignment="1">
      <alignment horizontal="center" vertical="center" wrapText="1"/>
    </xf>
    <xf numFmtId="0" fontId="2" fillId="33" borderId="89" xfId="0" applyFont="1" applyFill="1" applyBorder="1" applyAlignment="1">
      <alignment horizontal="center" vertical="center" wrapText="1"/>
    </xf>
    <xf numFmtId="0" fontId="2" fillId="33" borderId="95" xfId="0" applyFont="1" applyFill="1" applyBorder="1" applyAlignment="1">
      <alignment horizontal="center" vertical="center" wrapText="1"/>
    </xf>
    <xf numFmtId="0" fontId="2" fillId="33" borderId="78"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2" fillId="33" borderId="96" xfId="0" applyFont="1" applyFill="1" applyBorder="1" applyAlignment="1">
      <alignment horizontal="center"/>
    </xf>
    <xf numFmtId="0" fontId="0" fillId="0" borderId="97" xfId="0" applyBorder="1" applyAlignment="1">
      <alignment/>
    </xf>
    <xf numFmtId="0" fontId="0" fillId="0" borderId="98" xfId="0" applyBorder="1" applyAlignment="1">
      <alignment/>
    </xf>
    <xf numFmtId="0" fontId="2" fillId="33" borderId="97" xfId="0" applyFont="1" applyFill="1" applyBorder="1" applyAlignment="1">
      <alignment horizontal="center"/>
    </xf>
    <xf numFmtId="0" fontId="2" fillId="33" borderId="98" xfId="0" applyFont="1" applyFill="1" applyBorder="1" applyAlignment="1">
      <alignment horizontal="center"/>
    </xf>
    <xf numFmtId="0" fontId="2" fillId="33" borderId="45"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1" fillId="33" borderId="99" xfId="0" applyFont="1" applyFill="1" applyBorder="1" applyAlignment="1">
      <alignment horizontal="center" vertical="center"/>
    </xf>
    <xf numFmtId="0" fontId="1" fillId="33" borderId="97" xfId="0" applyFont="1" applyFill="1" applyBorder="1" applyAlignment="1">
      <alignment horizontal="center" vertical="center"/>
    </xf>
    <xf numFmtId="0" fontId="1" fillId="33" borderId="100" xfId="0" applyFont="1" applyFill="1" applyBorder="1" applyAlignment="1">
      <alignment horizontal="center" vertical="center"/>
    </xf>
    <xf numFmtId="0" fontId="2" fillId="33" borderId="101" xfId="0" applyFont="1" applyFill="1" applyBorder="1" applyAlignment="1">
      <alignment horizontal="center" vertical="top"/>
    </xf>
    <xf numFmtId="0" fontId="2" fillId="33" borderId="102" xfId="0" applyFont="1" applyFill="1" applyBorder="1" applyAlignment="1">
      <alignment horizontal="center" vertical="top"/>
    </xf>
    <xf numFmtId="0" fontId="2" fillId="33" borderId="76" xfId="0" applyFont="1" applyFill="1" applyBorder="1" applyAlignment="1">
      <alignment horizontal="center" vertical="top"/>
    </xf>
    <xf numFmtId="0" fontId="2" fillId="33" borderId="79" xfId="0" applyFont="1" applyFill="1" applyBorder="1" applyAlignment="1">
      <alignment horizontal="center" vertical="top"/>
    </xf>
    <xf numFmtId="0" fontId="2" fillId="33" borderId="103" xfId="0" applyFont="1" applyFill="1" applyBorder="1" applyAlignment="1">
      <alignment horizontal="center" vertical="center" wrapText="1"/>
    </xf>
    <xf numFmtId="0" fontId="2" fillId="33" borderId="101" xfId="0" applyFont="1" applyFill="1" applyBorder="1" applyAlignment="1">
      <alignment horizontal="center" vertical="center" wrapText="1"/>
    </xf>
    <xf numFmtId="49" fontId="2" fillId="33" borderId="47" xfId="0" applyNumberFormat="1" applyFont="1" applyFill="1" applyBorder="1" applyAlignment="1">
      <alignment horizontal="left" vertical="center"/>
    </xf>
    <xf numFmtId="49" fontId="2" fillId="33" borderId="37"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0" fontId="1" fillId="33" borderId="0" xfId="0" applyFont="1" applyFill="1" applyAlignment="1">
      <alignment horizontal="center"/>
    </xf>
    <xf numFmtId="49" fontId="2" fillId="36" borderId="25" xfId="0" applyNumberFormat="1" applyFont="1" applyFill="1" applyBorder="1" applyAlignment="1">
      <alignment horizontal="center" vertical="center" wrapText="1"/>
    </xf>
    <xf numFmtId="49" fontId="2" fillId="36" borderId="26" xfId="0" applyNumberFormat="1" applyFont="1" applyFill="1" applyBorder="1" applyAlignment="1">
      <alignment horizontal="center" vertical="center" wrapText="1"/>
    </xf>
    <xf numFmtId="49" fontId="2" fillId="36" borderId="25" xfId="0" applyNumberFormat="1" applyFont="1" applyFill="1" applyBorder="1" applyAlignment="1">
      <alignment horizontal="center"/>
    </xf>
    <xf numFmtId="49" fontId="2" fillId="36" borderId="26" xfId="0" applyNumberFormat="1" applyFont="1" applyFill="1" applyBorder="1" applyAlignment="1">
      <alignment horizontal="center"/>
    </xf>
    <xf numFmtId="0" fontId="2" fillId="33" borderId="18" xfId="0" applyFont="1" applyFill="1" applyBorder="1" applyAlignment="1">
      <alignment horizontal="left" vertical="center"/>
    </xf>
    <xf numFmtId="49" fontId="2" fillId="33" borderId="45" xfId="0" applyNumberFormat="1" applyFont="1" applyFill="1" applyBorder="1" applyAlignment="1">
      <alignment horizontal="left" vertical="center" wrapText="1"/>
    </xf>
    <xf numFmtId="49" fontId="2" fillId="33" borderId="25" xfId="0" applyNumberFormat="1" applyFont="1" applyFill="1" applyBorder="1" applyAlignment="1">
      <alignment horizontal="left" vertical="center" wrapText="1"/>
    </xf>
    <xf numFmtId="49" fontId="2" fillId="33" borderId="104"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6" borderId="34" xfId="0" applyNumberFormat="1" applyFont="1" applyFill="1" applyBorder="1" applyAlignment="1">
      <alignment horizontal="center"/>
    </xf>
    <xf numFmtId="49" fontId="2" fillId="36" borderId="35" xfId="0" applyNumberFormat="1" applyFont="1" applyFill="1" applyBorder="1" applyAlignment="1">
      <alignment horizontal="center"/>
    </xf>
    <xf numFmtId="49" fontId="2" fillId="36" borderId="105" xfId="0" applyNumberFormat="1" applyFont="1" applyFill="1" applyBorder="1" applyAlignment="1">
      <alignment horizontal="center" vertical="top"/>
    </xf>
    <xf numFmtId="49" fontId="2" fillId="36" borderId="42" xfId="0" applyNumberFormat="1" applyFont="1" applyFill="1" applyBorder="1" applyAlignment="1">
      <alignment horizontal="center" vertical="top"/>
    </xf>
    <xf numFmtId="49" fontId="2" fillId="36" borderId="106" xfId="0" applyNumberFormat="1" applyFont="1" applyFill="1" applyBorder="1" applyAlignment="1">
      <alignment horizontal="center" vertical="top"/>
    </xf>
    <xf numFmtId="49" fontId="2" fillId="33" borderId="105" xfId="0" applyNumberFormat="1" applyFont="1" applyFill="1" applyBorder="1" applyAlignment="1">
      <alignment horizontal="center" vertical="center"/>
    </xf>
    <xf numFmtId="49" fontId="2" fillId="33" borderId="107" xfId="0" applyNumberFormat="1" applyFont="1" applyFill="1" applyBorder="1" applyAlignment="1">
      <alignment horizontal="center" vertical="center"/>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107" xfId="0" applyFont="1" applyFill="1" applyBorder="1" applyAlignment="1">
      <alignment horizontal="left" vertical="center"/>
    </xf>
    <xf numFmtId="49" fontId="2" fillId="36" borderId="72" xfId="0" applyNumberFormat="1" applyFont="1" applyFill="1" applyBorder="1" applyAlignment="1">
      <alignment horizontal="center"/>
    </xf>
    <xf numFmtId="49" fontId="2" fillId="36" borderId="76" xfId="0" applyNumberFormat="1" applyFont="1" applyFill="1" applyBorder="1" applyAlignment="1">
      <alignment horizontal="center"/>
    </xf>
    <xf numFmtId="49" fontId="2" fillId="36" borderId="25" xfId="0" applyNumberFormat="1" applyFont="1" applyFill="1" applyBorder="1" applyAlignment="1">
      <alignment horizontal="center" vertical="top"/>
    </xf>
    <xf numFmtId="49" fontId="2" fillId="36" borderId="26" xfId="0" applyNumberFormat="1" applyFont="1" applyFill="1" applyBorder="1" applyAlignment="1">
      <alignment horizontal="center" vertical="top"/>
    </xf>
    <xf numFmtId="49" fontId="2" fillId="33" borderId="83"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2" fontId="2" fillId="36" borderId="30" xfId="0" applyNumberFormat="1" applyFont="1" applyFill="1" applyBorder="1" applyAlignment="1">
      <alignment horizontal="right" vertical="center"/>
    </xf>
    <xf numFmtId="2" fontId="2" fillId="36" borderId="28" xfId="0" applyNumberFormat="1" applyFont="1" applyFill="1" applyBorder="1" applyAlignment="1">
      <alignment horizontal="right" vertical="center"/>
    </xf>
    <xf numFmtId="0" fontId="2" fillId="33" borderId="30" xfId="0" applyFont="1" applyFill="1" applyBorder="1" applyAlignment="1">
      <alignment horizontal="center"/>
    </xf>
    <xf numFmtId="0" fontId="2" fillId="33" borderId="28" xfId="0" applyFont="1" applyFill="1" applyBorder="1" applyAlignment="1">
      <alignment horizontal="center"/>
    </xf>
    <xf numFmtId="0" fontId="2" fillId="33" borderId="108" xfId="0" applyFont="1" applyFill="1" applyBorder="1" applyAlignment="1">
      <alignment horizontal="center"/>
    </xf>
    <xf numFmtId="2" fontId="2" fillId="0" borderId="30" xfId="0" applyNumberFormat="1" applyFont="1" applyFill="1" applyBorder="1" applyAlignment="1">
      <alignment horizontal="right" vertical="center"/>
    </xf>
    <xf numFmtId="2" fontId="2" fillId="0" borderId="28" xfId="0" applyNumberFormat="1" applyFont="1" applyFill="1" applyBorder="1" applyAlignment="1">
      <alignment horizontal="right" vertical="center"/>
    </xf>
    <xf numFmtId="49" fontId="2" fillId="33" borderId="83"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0" fontId="2" fillId="33" borderId="18" xfId="0" applyFont="1" applyFill="1" applyBorder="1" applyAlignment="1">
      <alignment horizontal="left" vertical="center" wrapText="1"/>
    </xf>
    <xf numFmtId="2" fontId="2" fillId="0" borderId="34" xfId="0" applyNumberFormat="1" applyFont="1" applyFill="1" applyBorder="1" applyAlignment="1">
      <alignment horizontal="right" vertical="center"/>
    </xf>
    <xf numFmtId="0" fontId="2" fillId="33" borderId="34" xfId="0" applyFont="1" applyFill="1" applyBorder="1" applyAlignment="1">
      <alignment horizontal="center"/>
    </xf>
    <xf numFmtId="0" fontId="2" fillId="33" borderId="35" xfId="0" applyFont="1" applyFill="1" applyBorder="1" applyAlignment="1">
      <alignment horizontal="center"/>
    </xf>
    <xf numFmtId="49" fontId="0" fillId="0" borderId="43" xfId="0" applyNumberFormat="1" applyBorder="1" applyAlignment="1">
      <alignment horizontal="center" vertical="center"/>
    </xf>
    <xf numFmtId="0" fontId="2" fillId="33" borderId="104"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49" fontId="0" fillId="0" borderId="23" xfId="0" applyNumberFormat="1" applyBorder="1" applyAlignment="1">
      <alignment horizontal="center" vertical="center"/>
    </xf>
    <xf numFmtId="2" fontId="2" fillId="36" borderId="36" xfId="0" applyNumberFormat="1" applyFont="1" applyFill="1" applyBorder="1" applyAlignment="1">
      <alignment horizontal="right" vertical="center"/>
    </xf>
    <xf numFmtId="2" fontId="2" fillId="36" borderId="22" xfId="0" applyNumberFormat="1" applyFont="1" applyFill="1" applyBorder="1" applyAlignment="1">
      <alignment horizontal="right" vertical="center"/>
    </xf>
    <xf numFmtId="0" fontId="2" fillId="33" borderId="36" xfId="0" applyFont="1" applyFill="1" applyBorder="1" applyAlignment="1">
      <alignment horizontal="center"/>
    </xf>
    <xf numFmtId="0" fontId="2" fillId="33" borderId="22" xfId="0" applyFont="1" applyFill="1" applyBorder="1" applyAlignment="1">
      <alignment horizontal="center"/>
    </xf>
    <xf numFmtId="0" fontId="2" fillId="33" borderId="109" xfId="0" applyFont="1" applyFill="1" applyBorder="1" applyAlignment="1">
      <alignment horizontal="center"/>
    </xf>
    <xf numFmtId="0" fontId="6" fillId="33" borderId="0" xfId="0" applyFont="1" applyFill="1" applyAlignment="1">
      <alignment horizontal="center" vertical="center"/>
    </xf>
    <xf numFmtId="0" fontId="2" fillId="33" borderId="110" xfId="0" applyFont="1" applyFill="1" applyBorder="1" applyAlignment="1">
      <alignment horizontal="center" vertical="center"/>
    </xf>
    <xf numFmtId="0" fontId="2" fillId="33" borderId="111" xfId="0" applyFont="1" applyFill="1" applyBorder="1" applyAlignment="1">
      <alignment horizontal="center" vertical="center"/>
    </xf>
    <xf numFmtId="0" fontId="2" fillId="33" borderId="112" xfId="0" applyFont="1" applyFill="1" applyBorder="1" applyAlignment="1">
      <alignment horizontal="center" vertical="center"/>
    </xf>
    <xf numFmtId="0" fontId="4" fillId="33" borderId="13" xfId="0" applyFont="1" applyFill="1" applyBorder="1" applyAlignment="1">
      <alignment horizontal="center"/>
    </xf>
    <xf numFmtId="0" fontId="4" fillId="33" borderId="0" xfId="0" applyFont="1" applyFill="1" applyBorder="1" applyAlignment="1">
      <alignment horizontal="center"/>
    </xf>
    <xf numFmtId="0" fontId="4" fillId="33" borderId="14" xfId="0" applyFont="1" applyFill="1" applyBorder="1" applyAlignment="1">
      <alignment horizontal="center"/>
    </xf>
    <xf numFmtId="49" fontId="2" fillId="36" borderId="113" xfId="0" applyNumberFormat="1" applyFont="1" applyFill="1" applyBorder="1" applyAlignment="1">
      <alignment horizontal="center"/>
    </xf>
    <xf numFmtId="49" fontId="2" fillId="36" borderId="85" xfId="0" applyNumberFormat="1" applyFont="1" applyFill="1" applyBorder="1" applyAlignment="1">
      <alignment horizontal="center"/>
    </xf>
    <xf numFmtId="49" fontId="2" fillId="36" borderId="86" xfId="0" applyNumberFormat="1" applyFont="1" applyFill="1" applyBorder="1" applyAlignment="1">
      <alignment horizontal="center"/>
    </xf>
    <xf numFmtId="49" fontId="2" fillId="36" borderId="18" xfId="0" applyNumberFormat="1" applyFont="1" applyFill="1" applyBorder="1" applyAlignment="1">
      <alignment horizontal="center"/>
    </xf>
    <xf numFmtId="49" fontId="2" fillId="36" borderId="17" xfId="0" applyNumberFormat="1" applyFont="1" applyFill="1" applyBorder="1" applyAlignment="1">
      <alignment horizontal="center"/>
    </xf>
    <xf numFmtId="49" fontId="2" fillId="36" borderId="43" xfId="0" applyNumberFormat="1" applyFont="1" applyFill="1" applyBorder="1" applyAlignment="1">
      <alignment horizontal="center"/>
    </xf>
    <xf numFmtId="2" fontId="2" fillId="36" borderId="84" xfId="0" applyNumberFormat="1" applyFont="1" applyFill="1" applyBorder="1" applyAlignment="1">
      <alignment horizontal="center"/>
    </xf>
    <xf numFmtId="2" fontId="2" fillId="36" borderId="85" xfId="0" applyNumberFormat="1" applyFont="1" applyFill="1" applyBorder="1" applyAlignment="1">
      <alignment horizontal="center"/>
    </xf>
    <xf numFmtId="2" fontId="2" fillId="36" borderId="86" xfId="0" applyNumberFormat="1" applyFont="1" applyFill="1" applyBorder="1" applyAlignment="1">
      <alignment horizontal="center"/>
    </xf>
    <xf numFmtId="2" fontId="2" fillId="36" borderId="83" xfId="0" applyNumberFormat="1" applyFont="1" applyFill="1" applyBorder="1" applyAlignment="1">
      <alignment horizontal="center"/>
    </xf>
    <xf numFmtId="2" fontId="2" fillId="36" borderId="17" xfId="0" applyNumberFormat="1" applyFont="1" applyFill="1" applyBorder="1" applyAlignment="1">
      <alignment horizontal="center"/>
    </xf>
    <xf numFmtId="2" fontId="2" fillId="36" borderId="43" xfId="0" applyNumberFormat="1" applyFont="1" applyFill="1" applyBorder="1" applyAlignment="1">
      <alignment horizontal="center"/>
    </xf>
    <xf numFmtId="49" fontId="1" fillId="33" borderId="114" xfId="0" applyNumberFormat="1" applyFont="1" applyFill="1" applyBorder="1" applyAlignment="1">
      <alignment horizontal="center"/>
    </xf>
    <xf numFmtId="49" fontId="1" fillId="33" borderId="97" xfId="0" applyNumberFormat="1" applyFont="1" applyFill="1" applyBorder="1" applyAlignment="1">
      <alignment horizontal="center"/>
    </xf>
    <xf numFmtId="49" fontId="1" fillId="33" borderId="98" xfId="0" applyNumberFormat="1" applyFont="1" applyFill="1" applyBorder="1" applyAlignment="1">
      <alignment horizontal="center"/>
    </xf>
    <xf numFmtId="2" fontId="2" fillId="0" borderId="96" xfId="0" applyNumberFormat="1" applyFont="1" applyFill="1" applyBorder="1" applyAlignment="1">
      <alignment horizontal="center"/>
    </xf>
    <xf numFmtId="2" fontId="2" fillId="0" borderId="97" xfId="0" applyNumberFormat="1" applyFont="1" applyFill="1" applyBorder="1" applyAlignment="1">
      <alignment horizontal="center"/>
    </xf>
    <xf numFmtId="2" fontId="2" fillId="0" borderId="98" xfId="0" applyNumberFormat="1" applyFont="1" applyFill="1" applyBorder="1" applyAlignment="1">
      <alignment horizontal="center"/>
    </xf>
    <xf numFmtId="2" fontId="2" fillId="0" borderId="84" xfId="0" applyNumberFormat="1" applyFont="1" applyFill="1" applyBorder="1" applyAlignment="1">
      <alignment horizontal="center"/>
    </xf>
    <xf numFmtId="2" fontId="2" fillId="0" borderId="85" xfId="0" applyNumberFormat="1" applyFont="1" applyFill="1" applyBorder="1" applyAlignment="1">
      <alignment horizontal="center"/>
    </xf>
    <xf numFmtId="2" fontId="2" fillId="0" borderId="115" xfId="0" applyNumberFormat="1" applyFont="1" applyFill="1" applyBorder="1" applyAlignment="1">
      <alignment horizontal="center"/>
    </xf>
    <xf numFmtId="2" fontId="2" fillId="0" borderId="91"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16" xfId="0" applyNumberFormat="1" applyFont="1" applyFill="1" applyBorder="1" applyAlignment="1">
      <alignment horizontal="center"/>
    </xf>
    <xf numFmtId="2" fontId="2" fillId="0" borderId="117" xfId="0" applyNumberFormat="1" applyFont="1" applyFill="1" applyBorder="1" applyAlignment="1">
      <alignment horizontal="center"/>
    </xf>
    <xf numFmtId="2" fontId="2" fillId="0" borderId="83" xfId="0" applyNumberFormat="1" applyFont="1" applyFill="1" applyBorder="1" applyAlignment="1">
      <alignment horizontal="center"/>
    </xf>
    <xf numFmtId="2" fontId="2" fillId="0" borderId="17" xfId="0" applyNumberFormat="1" applyFont="1" applyFill="1" applyBorder="1" applyAlignment="1">
      <alignment horizontal="center"/>
    </xf>
    <xf numFmtId="2" fontId="2" fillId="0" borderId="118" xfId="0" applyNumberFormat="1" applyFont="1" applyFill="1" applyBorder="1" applyAlignment="1">
      <alignment horizontal="center"/>
    </xf>
    <xf numFmtId="2" fontId="2" fillId="0" borderId="93" xfId="0" applyNumberFormat="1" applyFont="1" applyFill="1" applyBorder="1" applyAlignment="1">
      <alignment horizontal="center"/>
    </xf>
    <xf numFmtId="2" fontId="2" fillId="0" borderId="51" xfId="0" applyNumberFormat="1" applyFont="1" applyFill="1" applyBorder="1" applyAlignment="1">
      <alignment horizontal="center"/>
    </xf>
    <xf numFmtId="2" fontId="2" fillId="0" borderId="94" xfId="0" applyNumberFormat="1" applyFont="1" applyFill="1" applyBorder="1" applyAlignment="1">
      <alignment horizontal="center"/>
    </xf>
    <xf numFmtId="2" fontId="2" fillId="0" borderId="52" xfId="0" applyNumberFormat="1" applyFont="1" applyFill="1" applyBorder="1" applyAlignment="1">
      <alignment horizontal="center"/>
    </xf>
    <xf numFmtId="2" fontId="2" fillId="36" borderId="119" xfId="0" applyNumberFormat="1" applyFont="1" applyFill="1" applyBorder="1" applyAlignment="1">
      <alignment horizontal="center"/>
    </xf>
    <xf numFmtId="2" fontId="2" fillId="36" borderId="120" xfId="0" applyNumberFormat="1" applyFont="1" applyFill="1" applyBorder="1" applyAlignment="1">
      <alignment horizontal="center"/>
    </xf>
    <xf numFmtId="2" fontId="2" fillId="36" borderId="121" xfId="0" applyNumberFormat="1" applyFont="1" applyFill="1" applyBorder="1" applyAlignment="1">
      <alignment horizontal="center"/>
    </xf>
    <xf numFmtId="49" fontId="2" fillId="36" borderId="31" xfId="0" applyNumberFormat="1" applyFont="1" applyFill="1" applyBorder="1" applyAlignment="1">
      <alignment horizontal="center"/>
    </xf>
    <xf numFmtId="49" fontId="2" fillId="36" borderId="120" xfId="0" applyNumberFormat="1" applyFont="1" applyFill="1" applyBorder="1" applyAlignment="1">
      <alignment horizontal="center"/>
    </xf>
    <xf numFmtId="49" fontId="2" fillId="36" borderId="121" xfId="0" applyNumberFormat="1" applyFont="1" applyFill="1" applyBorder="1" applyAlignment="1">
      <alignment horizontal="center"/>
    </xf>
    <xf numFmtId="0" fontId="2" fillId="33" borderId="0" xfId="0" applyFont="1" applyFill="1" applyAlignment="1">
      <alignment horizontal="left" vertical="center" wrapText="1"/>
    </xf>
    <xf numFmtId="49" fontId="2" fillId="36" borderId="0" xfId="0" applyNumberFormat="1" applyFont="1" applyFill="1" applyAlignment="1">
      <alignment horizontal="right"/>
    </xf>
    <xf numFmtId="0" fontId="2" fillId="33" borderId="0" xfId="0" applyFont="1" applyFill="1" applyAlignment="1">
      <alignment horizontal="left"/>
    </xf>
    <xf numFmtId="0" fontId="2" fillId="36" borderId="10" xfId="0" applyFont="1" applyFill="1" applyBorder="1" applyAlignment="1">
      <alignment horizontal="center"/>
    </xf>
    <xf numFmtId="49" fontId="1" fillId="33" borderId="122" xfId="0" applyNumberFormat="1" applyFont="1" applyFill="1" applyBorder="1" applyAlignment="1">
      <alignment horizontal="center"/>
    </xf>
    <xf numFmtId="49" fontId="1" fillId="33" borderId="51" xfId="0" applyNumberFormat="1" applyFont="1" applyFill="1" applyBorder="1" applyAlignment="1">
      <alignment horizontal="center"/>
    </xf>
    <xf numFmtId="49" fontId="1" fillId="33" borderId="94" xfId="0" applyNumberFormat="1" applyFont="1" applyFill="1" applyBorder="1" applyAlignment="1">
      <alignment horizontal="center"/>
    </xf>
    <xf numFmtId="49" fontId="2" fillId="36" borderId="10" xfId="0" applyNumberFormat="1" applyFont="1" applyFill="1" applyBorder="1" applyAlignment="1">
      <alignment horizontal="right"/>
    </xf>
    <xf numFmtId="0" fontId="0" fillId="36" borderId="10" xfId="0" applyFill="1" applyBorder="1" applyAlignment="1">
      <alignment/>
    </xf>
    <xf numFmtId="2" fontId="2" fillId="0" borderId="36" xfId="0" applyNumberFormat="1" applyFont="1" applyBorder="1" applyAlignment="1">
      <alignment horizontal="center"/>
    </xf>
    <xf numFmtId="2" fontId="2" fillId="0" borderId="22" xfId="0" applyNumberFormat="1" applyFont="1" applyBorder="1" applyAlignment="1">
      <alignment/>
    </xf>
    <xf numFmtId="2" fontId="2" fillId="0" borderId="109" xfId="0" applyNumberFormat="1" applyFont="1" applyBorder="1" applyAlignment="1">
      <alignment/>
    </xf>
    <xf numFmtId="0" fontId="0" fillId="36" borderId="36" xfId="0" applyFill="1" applyBorder="1" applyAlignment="1">
      <alignment horizontal="center"/>
    </xf>
    <xf numFmtId="0" fontId="0" fillId="36" borderId="22" xfId="0" applyFill="1" applyBorder="1" applyAlignment="1">
      <alignment/>
    </xf>
    <xf numFmtId="0" fontId="0" fillId="36" borderId="23" xfId="0" applyFill="1" applyBorder="1" applyAlignment="1">
      <alignment/>
    </xf>
    <xf numFmtId="0" fontId="0" fillId="36" borderId="91" xfId="0" applyFill="1" applyBorder="1" applyAlignment="1">
      <alignment horizontal="center"/>
    </xf>
    <xf numFmtId="0" fontId="0" fillId="36" borderId="92" xfId="0" applyFill="1" applyBorder="1" applyAlignment="1">
      <alignment/>
    </xf>
    <xf numFmtId="191" fontId="2" fillId="0" borderId="0"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center"/>
    </xf>
    <xf numFmtId="2" fontId="0" fillId="36" borderId="91" xfId="0" applyNumberFormat="1" applyFill="1" applyBorder="1" applyAlignment="1">
      <alignment horizontal="center"/>
    </xf>
    <xf numFmtId="2" fontId="0" fillId="36" borderId="10" xfId="0" applyNumberFormat="1" applyFill="1" applyBorder="1" applyAlignment="1">
      <alignment/>
    </xf>
    <xf numFmtId="2" fontId="0" fillId="36" borderId="116" xfId="0" applyNumberFormat="1" applyFill="1" applyBorder="1" applyAlignment="1">
      <alignment/>
    </xf>
    <xf numFmtId="0" fontId="0" fillId="0" borderId="20" xfId="0" applyBorder="1" applyAlignment="1">
      <alignment/>
    </xf>
    <xf numFmtId="0" fontId="0" fillId="0" borderId="40" xfId="0" applyBorder="1" applyAlignment="1">
      <alignment/>
    </xf>
    <xf numFmtId="194" fontId="2" fillId="33" borderId="25" xfId="0" applyNumberFormat="1" applyFont="1" applyFill="1" applyBorder="1" applyAlignment="1">
      <alignment horizontal="center" vertical="center"/>
    </xf>
    <xf numFmtId="194" fontId="0" fillId="0" borderId="25" xfId="0" applyNumberFormat="1" applyBorder="1" applyAlignment="1">
      <alignment/>
    </xf>
    <xf numFmtId="0" fontId="0" fillId="0" borderId="68" xfId="0" applyBorder="1" applyAlignment="1">
      <alignment/>
    </xf>
    <xf numFmtId="194" fontId="0" fillId="0" borderId="26" xfId="0" applyNumberFormat="1" applyBorder="1" applyAlignment="1">
      <alignment/>
    </xf>
    <xf numFmtId="2" fontId="2" fillId="36" borderId="49" xfId="0" applyNumberFormat="1" applyFont="1" applyFill="1" applyBorder="1" applyAlignment="1">
      <alignment horizontal="right" vertical="center"/>
    </xf>
    <xf numFmtId="2" fontId="2" fillId="36" borderId="12" xfId="0" applyNumberFormat="1" applyFont="1" applyFill="1" applyBorder="1" applyAlignment="1">
      <alignment horizontal="right" vertical="center"/>
    </xf>
    <xf numFmtId="0" fontId="2" fillId="33" borderId="49" xfId="0" applyFont="1" applyFill="1" applyBorder="1" applyAlignment="1">
      <alignment horizontal="center"/>
    </xf>
    <xf numFmtId="0" fontId="2" fillId="33" borderId="12" xfId="0" applyFont="1" applyFill="1" applyBorder="1" applyAlignment="1">
      <alignment horizontal="center"/>
    </xf>
    <xf numFmtId="0" fontId="2" fillId="33" borderId="33" xfId="0" applyFont="1" applyFill="1" applyBorder="1" applyAlignment="1">
      <alignment horizontal="center"/>
    </xf>
    <xf numFmtId="2" fontId="1" fillId="0" borderId="21" xfId="0" applyNumberFormat="1" applyFont="1" applyFill="1" applyBorder="1" applyAlignment="1">
      <alignment horizontal="center" vertical="center"/>
    </xf>
    <xf numFmtId="0" fontId="1" fillId="0" borderId="21" xfId="0" applyFont="1" applyFill="1" applyBorder="1" applyAlignment="1">
      <alignment horizontal="center"/>
    </xf>
    <xf numFmtId="0" fontId="13" fillId="0" borderId="21" xfId="0" applyFont="1" applyBorder="1" applyAlignment="1">
      <alignment horizontal="center"/>
    </xf>
    <xf numFmtId="0" fontId="1" fillId="0" borderId="30" xfId="0" applyFont="1" applyBorder="1" applyAlignment="1">
      <alignment horizontal="center"/>
    </xf>
    <xf numFmtId="0" fontId="13" fillId="0" borderId="28" xfId="0" applyFont="1" applyBorder="1" applyAlignment="1">
      <alignment horizontal="center"/>
    </xf>
    <xf numFmtId="2" fontId="2" fillId="0" borderId="28" xfId="0" applyNumberFormat="1" applyFont="1" applyBorder="1" applyAlignment="1">
      <alignment horizontal="center"/>
    </xf>
    <xf numFmtId="2" fontId="2" fillId="0" borderId="108" xfId="0" applyNumberFormat="1" applyFont="1" applyBorder="1" applyAlignment="1">
      <alignment horizontal="center"/>
    </xf>
    <xf numFmtId="0" fontId="0" fillId="0" borderId="14" xfId="0" applyBorder="1" applyAlignment="1">
      <alignment horizontal="center"/>
    </xf>
    <xf numFmtId="0" fontId="1" fillId="0" borderId="28" xfId="0" applyFont="1" applyBorder="1" applyAlignment="1">
      <alignment horizontal="center"/>
    </xf>
    <xf numFmtId="2" fontId="2" fillId="0" borderId="29" xfId="0" applyNumberFormat="1" applyFont="1" applyBorder="1" applyAlignment="1">
      <alignment horizontal="center"/>
    </xf>
    <xf numFmtId="194" fontId="2" fillId="33" borderId="45" xfId="0" applyNumberFormat="1" applyFont="1" applyFill="1" applyBorder="1" applyAlignment="1">
      <alignment horizontal="center" vertical="center"/>
    </xf>
    <xf numFmtId="191" fontId="2" fillId="0" borderId="123" xfId="0" applyNumberFormat="1" applyFont="1" applyFill="1" applyBorder="1" applyAlignment="1">
      <alignment horizontal="left"/>
    </xf>
    <xf numFmtId="191" fontId="0" fillId="0" borderId="124" xfId="0" applyNumberFormat="1" applyBorder="1" applyAlignment="1">
      <alignment horizontal="left"/>
    </xf>
    <xf numFmtId="2" fontId="2" fillId="0" borderId="25" xfId="0" applyNumberFormat="1" applyFont="1" applyBorder="1" applyAlignment="1">
      <alignment horizontal="center"/>
    </xf>
    <xf numFmtId="2" fontId="2" fillId="0" borderId="26" xfId="0" applyNumberFormat="1" applyFont="1" applyBorder="1" applyAlignment="1">
      <alignment horizontal="center"/>
    </xf>
    <xf numFmtId="191" fontId="2" fillId="0" borderId="104" xfId="0" applyNumberFormat="1" applyFont="1" applyFill="1" applyBorder="1" applyAlignment="1">
      <alignment horizontal="left"/>
    </xf>
    <xf numFmtId="191" fontId="0" fillId="0" borderId="34" xfId="0" applyNumberFormat="1" applyBorder="1" applyAlignment="1">
      <alignment horizontal="left"/>
    </xf>
    <xf numFmtId="2" fontId="0" fillId="36" borderId="83" xfId="0" applyNumberFormat="1" applyFill="1" applyBorder="1" applyAlignment="1">
      <alignment horizontal="center"/>
    </xf>
    <xf numFmtId="2" fontId="0" fillId="36" borderId="17" xfId="0" applyNumberFormat="1" applyFill="1" applyBorder="1" applyAlignment="1">
      <alignment horizontal="center"/>
    </xf>
    <xf numFmtId="2" fontId="0" fillId="36" borderId="43" xfId="0" applyNumberFormat="1" applyFill="1" applyBorder="1" applyAlignment="1">
      <alignment horizontal="center"/>
    </xf>
    <xf numFmtId="2" fontId="2" fillId="36" borderId="83" xfId="0" applyNumberFormat="1" applyFont="1" applyFill="1" applyBorder="1" applyAlignment="1">
      <alignment horizontal="center"/>
    </xf>
    <xf numFmtId="2" fontId="2" fillId="36" borderId="17" xfId="0" applyNumberFormat="1" applyFont="1" applyFill="1" applyBorder="1" applyAlignment="1">
      <alignment horizontal="center"/>
    </xf>
    <xf numFmtId="2" fontId="2" fillId="36" borderId="43" xfId="0" applyNumberFormat="1" applyFont="1" applyFill="1" applyBorder="1" applyAlignment="1">
      <alignment horizontal="center"/>
    </xf>
    <xf numFmtId="2" fontId="2" fillId="0" borderId="124" xfId="0" applyNumberFormat="1" applyFont="1" applyBorder="1" applyAlignment="1">
      <alignment horizontal="center"/>
    </xf>
    <xf numFmtId="2" fontId="2" fillId="0" borderId="125" xfId="0" applyNumberFormat="1" applyFont="1" applyBorder="1" applyAlignment="1">
      <alignment horizontal="center"/>
    </xf>
    <xf numFmtId="2" fontId="2" fillId="0" borderId="0" xfId="0" applyNumberFormat="1" applyFont="1" applyFill="1" applyBorder="1" applyAlignment="1">
      <alignment horizontal="center"/>
    </xf>
    <xf numFmtId="2" fontId="0" fillId="36" borderId="84" xfId="0" applyNumberFormat="1" applyFill="1" applyBorder="1" applyAlignment="1">
      <alignment horizontal="center"/>
    </xf>
    <xf numFmtId="2" fontId="0" fillId="36" borderId="85" xfId="0" applyNumberFormat="1" applyFill="1" applyBorder="1" applyAlignment="1">
      <alignment horizontal="center"/>
    </xf>
    <xf numFmtId="2" fontId="0" fillId="36" borderId="86" xfId="0" applyNumberFormat="1" applyFill="1" applyBorder="1" applyAlignment="1">
      <alignment horizontal="center"/>
    </xf>
    <xf numFmtId="2" fontId="2" fillId="36" borderId="84" xfId="0" applyNumberFormat="1" applyFont="1" applyFill="1" applyBorder="1" applyAlignment="1">
      <alignment horizontal="center"/>
    </xf>
    <xf numFmtId="2" fontId="2" fillId="36" borderId="85" xfId="0" applyNumberFormat="1" applyFont="1" applyFill="1" applyBorder="1" applyAlignment="1">
      <alignment horizontal="center"/>
    </xf>
    <xf numFmtId="2" fontId="2" fillId="36" borderId="86" xfId="0" applyNumberFormat="1" applyFont="1" applyFill="1" applyBorder="1" applyAlignment="1">
      <alignment horizontal="center"/>
    </xf>
    <xf numFmtId="191" fontId="2" fillId="0" borderId="45" xfId="0" applyNumberFormat="1" applyFont="1" applyFill="1" applyBorder="1" applyAlignment="1">
      <alignment horizontal="left"/>
    </xf>
    <xf numFmtId="191" fontId="0" fillId="0" borderId="25" xfId="0" applyNumberFormat="1" applyBorder="1" applyAlignment="1">
      <alignment horizontal="left"/>
    </xf>
    <xf numFmtId="0" fontId="0" fillId="36" borderId="83" xfId="0" applyFill="1" applyBorder="1" applyAlignment="1">
      <alignment horizontal="center"/>
    </xf>
    <xf numFmtId="0" fontId="0" fillId="36" borderId="17" xfId="0" applyFill="1" applyBorder="1" applyAlignment="1">
      <alignment horizontal="center"/>
    </xf>
    <xf numFmtId="0" fontId="0" fillId="36" borderId="43" xfId="0" applyFill="1" applyBorder="1" applyAlignment="1">
      <alignment horizontal="center"/>
    </xf>
    <xf numFmtId="0" fontId="0" fillId="36" borderId="84" xfId="0" applyFill="1" applyBorder="1" applyAlignment="1">
      <alignment horizontal="center"/>
    </xf>
    <xf numFmtId="0" fontId="0" fillId="36" borderId="85" xfId="0" applyFill="1" applyBorder="1" applyAlignment="1">
      <alignment horizontal="center"/>
    </xf>
    <xf numFmtId="0" fontId="0" fillId="36" borderId="86" xfId="0" applyFill="1"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2" fillId="33" borderId="16"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5" xfId="0" applyFont="1" applyFill="1" applyBorder="1" applyAlignment="1">
      <alignment horizontal="left" vertical="center" wrapText="1"/>
    </xf>
    <xf numFmtId="49" fontId="2" fillId="33" borderId="49" xfId="0" applyNumberFormat="1" applyFont="1" applyFill="1" applyBorder="1" applyAlignment="1">
      <alignment horizontal="center" vertical="center"/>
    </xf>
    <xf numFmtId="49" fontId="0" fillId="0" borderId="15" xfId="0" applyNumberFormat="1" applyBorder="1" applyAlignment="1">
      <alignment horizontal="center" vertical="center"/>
    </xf>
    <xf numFmtId="0" fontId="0" fillId="0" borderId="37" xfId="0" applyBorder="1" applyAlignment="1">
      <alignment/>
    </xf>
    <xf numFmtId="0" fontId="1" fillId="33" borderId="16"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5" xfId="0" applyFont="1" applyFill="1" applyBorder="1" applyAlignment="1">
      <alignment horizontal="left" vertical="center" wrapText="1"/>
    </xf>
    <xf numFmtId="2" fontId="2" fillId="33" borderId="49"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2" fontId="2" fillId="33" borderId="15" xfId="0" applyNumberFormat="1" applyFont="1" applyFill="1" applyBorder="1" applyAlignment="1">
      <alignment horizontal="center" vertical="center"/>
    </xf>
    <xf numFmtId="0" fontId="2" fillId="33" borderId="25" xfId="0" applyFont="1" applyFill="1" applyBorder="1" applyAlignment="1">
      <alignment horizontal="center"/>
    </xf>
    <xf numFmtId="0" fontId="2" fillId="33" borderId="26" xfId="0" applyFont="1" applyFill="1" applyBorder="1" applyAlignment="1">
      <alignment horizontal="center"/>
    </xf>
    <xf numFmtId="0" fontId="1" fillId="33" borderId="104" xfId="0" applyFont="1" applyFill="1" applyBorder="1" applyAlignment="1">
      <alignment horizontal="left" vertical="center" wrapText="1"/>
    </xf>
    <xf numFmtId="0" fontId="1" fillId="33" borderId="34" xfId="0" applyFont="1" applyFill="1" applyBorder="1" applyAlignment="1">
      <alignment horizontal="left" vertical="center" wrapText="1"/>
    </xf>
    <xf numFmtId="2" fontId="2" fillId="0" borderId="34"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191" fontId="2" fillId="0" borderId="24" xfId="0" applyNumberFormat="1" applyFont="1" applyFill="1" applyBorder="1" applyAlignment="1">
      <alignment horizontal="left"/>
    </xf>
    <xf numFmtId="0" fontId="0" fillId="0" borderId="23" xfId="0" applyBorder="1" applyAlignment="1">
      <alignment/>
    </xf>
    <xf numFmtId="191" fontId="2" fillId="0" borderId="19" xfId="0" applyNumberFormat="1" applyFont="1" applyFill="1" applyBorder="1" applyAlignment="1">
      <alignment horizontal="left"/>
    </xf>
    <xf numFmtId="0" fontId="0" fillId="0" borderId="92" xfId="0" applyBorder="1" applyAlignment="1">
      <alignment/>
    </xf>
    <xf numFmtId="0" fontId="2" fillId="33" borderId="63"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2" fillId="0" borderId="21" xfId="0" applyFont="1" applyBorder="1" applyAlignment="1">
      <alignment horizontal="center"/>
    </xf>
    <xf numFmtId="0" fontId="2" fillId="0" borderId="126" xfId="0" applyFont="1" applyBorder="1" applyAlignment="1">
      <alignment horizontal="center"/>
    </xf>
    <xf numFmtId="0" fontId="2" fillId="0" borderId="127" xfId="0" applyFont="1" applyBorder="1" applyAlignment="1">
      <alignment horizontal="center"/>
    </xf>
    <xf numFmtId="0" fontId="2" fillId="0" borderId="128" xfId="0" applyFont="1" applyBorder="1" applyAlignment="1">
      <alignment horizontal="center"/>
    </xf>
    <xf numFmtId="2" fontId="2" fillId="33" borderId="49" xfId="0" applyNumberFormat="1" applyFont="1" applyFill="1" applyBorder="1" applyAlignment="1">
      <alignment horizontal="right" vertical="center"/>
    </xf>
    <xf numFmtId="2" fontId="2" fillId="33" borderId="12" xfId="0" applyNumberFormat="1" applyFont="1" applyFill="1" applyBorder="1" applyAlignment="1">
      <alignment horizontal="right" vertical="center"/>
    </xf>
    <xf numFmtId="0" fontId="1" fillId="33" borderId="24" xfId="0" applyFont="1" applyFill="1" applyBorder="1" applyAlignment="1">
      <alignment horizontal="left" vertical="center" wrapText="1"/>
    </xf>
    <xf numFmtId="2" fontId="2" fillId="0" borderId="36" xfId="0" applyNumberFormat="1" applyFont="1" applyFill="1" applyBorder="1" applyAlignment="1">
      <alignment horizontal="center" vertical="center"/>
    </xf>
    <xf numFmtId="2" fontId="2" fillId="0" borderId="22" xfId="0" applyNumberFormat="1" applyFont="1" applyFill="1" applyBorder="1" applyAlignment="1">
      <alignment horizontal="center" vertical="center"/>
    </xf>
    <xf numFmtId="2" fontId="2" fillId="0" borderId="30" xfId="0" applyNumberFormat="1" applyFont="1" applyFill="1" applyBorder="1" applyAlignment="1">
      <alignment horizontal="center" vertical="center"/>
    </xf>
    <xf numFmtId="2" fontId="2" fillId="0" borderId="28" xfId="0" applyNumberFormat="1"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107" xfId="0" applyFont="1" applyFill="1" applyBorder="1" applyAlignment="1">
      <alignment horizontal="left" vertical="center" wrapText="1"/>
    </xf>
    <xf numFmtId="49" fontId="0" fillId="0" borderId="107" xfId="0" applyNumberFormat="1" applyBorder="1" applyAlignment="1">
      <alignment horizontal="center" vertical="center"/>
    </xf>
    <xf numFmtId="2" fontId="2" fillId="0" borderId="105" xfId="0" applyNumberFormat="1" applyFont="1" applyFill="1" applyBorder="1" applyAlignment="1">
      <alignment horizontal="center" vertical="center"/>
    </xf>
    <xf numFmtId="2" fontId="2" fillId="0" borderId="42" xfId="0" applyNumberFormat="1" applyFont="1" applyFill="1" applyBorder="1" applyAlignment="1">
      <alignment horizontal="center" vertical="center"/>
    </xf>
    <xf numFmtId="2" fontId="2" fillId="0" borderId="107" xfId="0" applyNumberFormat="1" applyFont="1" applyFill="1" applyBorder="1" applyAlignment="1">
      <alignment horizontal="center" vertical="center"/>
    </xf>
    <xf numFmtId="0" fontId="2" fillId="33" borderId="105" xfId="0" applyFont="1" applyFill="1" applyBorder="1" applyAlignment="1">
      <alignment horizontal="center"/>
    </xf>
    <xf numFmtId="0" fontId="2" fillId="33" borderId="42" xfId="0" applyFont="1" applyFill="1" applyBorder="1" applyAlignment="1">
      <alignment horizontal="center"/>
    </xf>
    <xf numFmtId="0" fontId="2" fillId="33" borderId="106" xfId="0" applyFont="1" applyFill="1" applyBorder="1" applyAlignment="1">
      <alignment horizontal="center"/>
    </xf>
    <xf numFmtId="0" fontId="1" fillId="33" borderId="0" xfId="0" applyFont="1" applyFill="1" applyBorder="1" applyAlignment="1">
      <alignment horizontal="center" vertical="center" wrapText="1"/>
    </xf>
    <xf numFmtId="0" fontId="13" fillId="0" borderId="0" xfId="0" applyFont="1" applyAlignment="1">
      <alignment horizontal="center"/>
    </xf>
    <xf numFmtId="0" fontId="2" fillId="33" borderId="83" xfId="0" applyFont="1" applyFill="1" applyBorder="1" applyAlignment="1">
      <alignment horizontal="center"/>
    </xf>
    <xf numFmtId="0" fontId="2" fillId="33" borderId="17" xfId="0" applyFont="1" applyFill="1" applyBorder="1" applyAlignment="1">
      <alignment horizontal="center"/>
    </xf>
    <xf numFmtId="0" fontId="2" fillId="33" borderId="118" xfId="0" applyFont="1" applyFill="1" applyBorder="1" applyAlignment="1">
      <alignment horizontal="center"/>
    </xf>
    <xf numFmtId="2" fontId="2" fillId="0" borderId="83" xfId="0" applyNumberFormat="1" applyFont="1" applyFill="1" applyBorder="1" applyAlignment="1">
      <alignment horizontal="center" vertical="center"/>
    </xf>
    <xf numFmtId="2" fontId="2" fillId="0" borderId="17" xfId="0" applyNumberFormat="1" applyFont="1" applyFill="1" applyBorder="1" applyAlignment="1">
      <alignment horizontal="center" vertical="center"/>
    </xf>
    <xf numFmtId="2" fontId="2" fillId="0" borderId="43" xfId="0" applyNumberFormat="1" applyFont="1" applyFill="1" applyBorder="1" applyAlignment="1">
      <alignment horizontal="center" vertical="center"/>
    </xf>
    <xf numFmtId="49" fontId="2" fillId="33" borderId="37" xfId="0" applyNumberFormat="1" applyFont="1" applyFill="1" applyBorder="1" applyAlignment="1">
      <alignment horizontal="center" vertical="center"/>
    </xf>
    <xf numFmtId="2" fontId="2" fillId="36" borderId="105" xfId="0" applyNumberFormat="1" applyFont="1" applyFill="1" applyBorder="1" applyAlignment="1">
      <alignment horizontal="center" vertical="center"/>
    </xf>
    <xf numFmtId="2" fontId="2" fillId="36" borderId="42" xfId="0" applyNumberFormat="1" applyFont="1" applyFill="1" applyBorder="1" applyAlignment="1">
      <alignment horizontal="center" vertical="center"/>
    </xf>
    <xf numFmtId="2" fontId="2" fillId="36" borderId="107"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xf>
    <xf numFmtId="49" fontId="12" fillId="36" borderId="83" xfId="0" applyNumberFormat="1" applyFont="1" applyFill="1" applyBorder="1" applyAlignment="1">
      <alignment/>
    </xf>
    <xf numFmtId="49" fontId="12" fillId="36" borderId="17" xfId="0" applyNumberFormat="1" applyFont="1" applyFill="1" applyBorder="1" applyAlignment="1">
      <alignment/>
    </xf>
    <xf numFmtId="49" fontId="12" fillId="36" borderId="118" xfId="0" applyNumberFormat="1" applyFont="1" applyFill="1" applyBorder="1" applyAlignment="1">
      <alignment/>
    </xf>
    <xf numFmtId="0" fontId="2" fillId="33" borderId="0" xfId="0" applyFont="1" applyFill="1" applyBorder="1" applyAlignment="1">
      <alignment horizontal="left" vertical="center" wrapText="1"/>
    </xf>
    <xf numFmtId="0" fontId="1" fillId="33" borderId="0" xfId="0" applyFont="1" applyFill="1" applyAlignment="1">
      <alignment horizontal="center" wrapText="1"/>
    </xf>
    <xf numFmtId="0" fontId="2" fillId="36" borderId="36" xfId="0" applyFont="1" applyFill="1" applyBorder="1" applyAlignment="1">
      <alignment horizontal="center"/>
    </xf>
    <xf numFmtId="0" fontId="2" fillId="36" borderId="22" xfId="0" applyFont="1" applyFill="1" applyBorder="1" applyAlignment="1">
      <alignment horizontal="center"/>
    </xf>
    <xf numFmtId="0" fontId="2" fillId="36" borderId="23" xfId="0" applyFont="1" applyFill="1" applyBorder="1" applyAlignment="1">
      <alignment horizontal="center"/>
    </xf>
    <xf numFmtId="0" fontId="12" fillId="36" borderId="15" xfId="0" applyNumberFormat="1" applyFont="1" applyFill="1" applyBorder="1" applyAlignment="1">
      <alignment horizontal="left" vertical="center"/>
    </xf>
    <xf numFmtId="2" fontId="2" fillId="0" borderId="93" xfId="0" applyNumberFormat="1" applyFont="1" applyFill="1" applyBorder="1" applyAlignment="1">
      <alignment horizontal="center" vertical="center"/>
    </xf>
    <xf numFmtId="2" fontId="2" fillId="0" borderId="51" xfId="0" applyNumberFormat="1" applyFont="1" applyFill="1" applyBorder="1" applyAlignment="1">
      <alignment horizontal="center" vertical="center"/>
    </xf>
    <xf numFmtId="2" fontId="2" fillId="0" borderId="94" xfId="0" applyNumberFormat="1" applyFont="1" applyFill="1" applyBorder="1" applyAlignment="1">
      <alignment horizontal="center" vertical="center"/>
    </xf>
    <xf numFmtId="2" fontId="2" fillId="33" borderId="81" xfId="0" applyNumberFormat="1" applyFont="1" applyFill="1" applyBorder="1" applyAlignment="1">
      <alignment horizontal="center" vertical="center"/>
    </xf>
    <xf numFmtId="2" fontId="2" fillId="33" borderId="82" xfId="0" applyNumberFormat="1" applyFont="1" applyFill="1" applyBorder="1" applyAlignment="1">
      <alignment horizontal="center" vertical="center"/>
    </xf>
    <xf numFmtId="0" fontId="2" fillId="33" borderId="102" xfId="0" applyFont="1" applyFill="1" applyBorder="1" applyAlignment="1">
      <alignment horizontal="center" vertical="center" wrapText="1"/>
    </xf>
    <xf numFmtId="0" fontId="2" fillId="33" borderId="129" xfId="0" applyFont="1" applyFill="1" applyBorder="1" applyAlignment="1">
      <alignment horizontal="center" vertical="center" wrapText="1"/>
    </xf>
    <xf numFmtId="0" fontId="2" fillId="33" borderId="130" xfId="0" applyFont="1" applyFill="1" applyBorder="1" applyAlignment="1">
      <alignment horizontal="center" vertical="center" wrapText="1"/>
    </xf>
    <xf numFmtId="0" fontId="2" fillId="0" borderId="97" xfId="0" applyFont="1" applyFill="1" applyBorder="1" applyAlignment="1">
      <alignment horizontal="center"/>
    </xf>
    <xf numFmtId="0" fontId="2" fillId="0" borderId="98" xfId="0" applyFont="1" applyFill="1" applyBorder="1" applyAlignment="1">
      <alignment horizontal="center"/>
    </xf>
    <xf numFmtId="2" fontId="2" fillId="0" borderId="26" xfId="0" applyNumberFormat="1" applyFont="1" applyFill="1" applyBorder="1" applyAlignment="1">
      <alignment horizontal="center" vertical="center"/>
    </xf>
    <xf numFmtId="2" fontId="2" fillId="0" borderId="76" xfId="0" applyNumberFormat="1" applyFont="1" applyFill="1" applyBorder="1" applyAlignment="1">
      <alignment horizontal="center" vertical="center"/>
    </xf>
    <xf numFmtId="2" fontId="2" fillId="0" borderId="79" xfId="0" applyNumberFormat="1" applyFont="1" applyFill="1" applyBorder="1" applyAlignment="1">
      <alignment horizontal="center" vertical="center"/>
    </xf>
    <xf numFmtId="0" fontId="2" fillId="36" borderId="32" xfId="0" applyFont="1" applyFill="1" applyBorder="1" applyAlignment="1">
      <alignment horizontal="center"/>
    </xf>
    <xf numFmtId="0" fontId="2" fillId="36" borderId="12" xfId="0" applyFont="1" applyFill="1" applyBorder="1" applyAlignment="1">
      <alignment horizontal="center"/>
    </xf>
    <xf numFmtId="0" fontId="2" fillId="36" borderId="33" xfId="0" applyFont="1" applyFill="1" applyBorder="1" applyAlignment="1">
      <alignment horizontal="center"/>
    </xf>
    <xf numFmtId="0" fontId="2" fillId="36" borderId="0" xfId="0" applyFont="1" applyFill="1" applyBorder="1" applyAlignment="1">
      <alignment horizontal="right"/>
    </xf>
    <xf numFmtId="0" fontId="2" fillId="36" borderId="68" xfId="0" applyFont="1" applyFill="1" applyBorder="1" applyAlignment="1">
      <alignment horizontal="center" vertical="center"/>
    </xf>
    <xf numFmtId="0" fontId="2" fillId="36" borderId="1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33" xfId="0" applyFont="1" applyFill="1" applyBorder="1" applyAlignment="1">
      <alignment horizontal="center" vertical="center"/>
    </xf>
    <xf numFmtId="0" fontId="2" fillId="36" borderId="42" xfId="0" applyFont="1" applyFill="1" applyBorder="1" applyAlignment="1">
      <alignment horizontal="center"/>
    </xf>
    <xf numFmtId="0" fontId="2" fillId="36" borderId="20" xfId="0" applyFont="1" applyFill="1" applyBorder="1" applyAlignment="1">
      <alignment horizontal="center"/>
    </xf>
    <xf numFmtId="0" fontId="2" fillId="36" borderId="106" xfId="0" applyFont="1" applyFill="1" applyBorder="1" applyAlignment="1">
      <alignment horizontal="center"/>
    </xf>
    <xf numFmtId="0" fontId="2" fillId="36" borderId="109" xfId="0" applyFont="1" applyFill="1" applyBorder="1" applyAlignment="1">
      <alignment horizontal="center"/>
    </xf>
    <xf numFmtId="0" fontId="2" fillId="36" borderId="36" xfId="0" applyFont="1" applyFill="1" applyBorder="1" applyAlignment="1">
      <alignment/>
    </xf>
    <xf numFmtId="0" fontId="2" fillId="36" borderId="22" xfId="0" applyFont="1" applyFill="1" applyBorder="1" applyAlignment="1">
      <alignment/>
    </xf>
    <xf numFmtId="0" fontId="2" fillId="36" borderId="23" xfId="0" applyFont="1" applyFill="1" applyBorder="1" applyAlignment="1">
      <alignment/>
    </xf>
    <xf numFmtId="0" fontId="10" fillId="33" borderId="21" xfId="0" applyFont="1" applyFill="1" applyBorder="1" applyAlignment="1">
      <alignment horizontal="left"/>
    </xf>
    <xf numFmtId="0" fontId="1" fillId="33" borderId="122" xfId="0" applyFont="1" applyFill="1" applyBorder="1" applyAlignment="1">
      <alignment horizontal="left" vertical="center"/>
    </xf>
    <xf numFmtId="0" fontId="1" fillId="33" borderId="51" xfId="0" applyFont="1" applyFill="1" applyBorder="1" applyAlignment="1">
      <alignment horizontal="left" vertical="center"/>
    </xf>
    <xf numFmtId="0" fontId="1" fillId="33" borderId="94" xfId="0" applyFont="1" applyFill="1" applyBorder="1" applyAlignment="1">
      <alignment horizontal="left" vertical="center"/>
    </xf>
    <xf numFmtId="49" fontId="2" fillId="36" borderId="120" xfId="0" applyNumberFormat="1" applyFont="1" applyFill="1" applyBorder="1" applyAlignment="1">
      <alignment horizontal="center" vertical="center"/>
    </xf>
    <xf numFmtId="49" fontId="2" fillId="36" borderId="121" xfId="0" applyNumberFormat="1" applyFont="1" applyFill="1" applyBorder="1" applyAlignment="1">
      <alignment horizontal="center" vertical="center"/>
    </xf>
    <xf numFmtId="2" fontId="2" fillId="0" borderId="72" xfId="0" applyNumberFormat="1" applyFont="1" applyFill="1" applyBorder="1" applyAlignment="1">
      <alignment horizontal="center" vertical="center"/>
    </xf>
    <xf numFmtId="2" fontId="2" fillId="0" borderId="29" xfId="0" applyNumberFormat="1" applyFont="1" applyFill="1" applyBorder="1" applyAlignment="1">
      <alignment horizontal="center" vertical="center"/>
    </xf>
    <xf numFmtId="2" fontId="2" fillId="0" borderId="75" xfId="0" applyNumberFormat="1" applyFont="1" applyFill="1" applyBorder="1" applyAlignment="1">
      <alignment horizontal="center" vertical="center"/>
    </xf>
    <xf numFmtId="49" fontId="2" fillId="36" borderId="17" xfId="0" applyNumberFormat="1" applyFont="1" applyFill="1" applyBorder="1" applyAlignment="1">
      <alignment horizontal="center" vertical="center"/>
    </xf>
    <xf numFmtId="49" fontId="2" fillId="36" borderId="43" xfId="0"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78" xfId="0" applyFont="1" applyFill="1" applyBorder="1" applyAlignment="1">
      <alignment horizontal="left" vertical="center"/>
    </xf>
    <xf numFmtId="0" fontId="2" fillId="0" borderId="76" xfId="0" applyFont="1" applyFill="1" applyBorder="1" applyAlignment="1">
      <alignment horizontal="left" vertical="center"/>
    </xf>
    <xf numFmtId="2" fontId="2" fillId="36" borderId="76" xfId="0" applyNumberFormat="1" applyFont="1" applyFill="1" applyBorder="1" applyAlignment="1">
      <alignment horizontal="center" vertical="center"/>
    </xf>
    <xf numFmtId="2" fontId="2" fillId="0" borderId="91"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36" borderId="91"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2" fontId="2" fillId="36" borderId="92" xfId="0" applyNumberFormat="1" applyFont="1" applyFill="1" applyBorder="1" applyAlignment="1">
      <alignment horizontal="center" vertical="center"/>
    </xf>
    <xf numFmtId="2" fontId="2" fillId="0" borderId="92" xfId="0" applyNumberFormat="1" applyFont="1" applyFill="1" applyBorder="1" applyAlignment="1">
      <alignment horizontal="center" vertical="center"/>
    </xf>
    <xf numFmtId="0" fontId="2" fillId="33" borderId="25" xfId="0" applyFont="1" applyFill="1" applyBorder="1" applyAlignment="1">
      <alignment horizontal="center" vertical="top" wrapText="1"/>
    </xf>
    <xf numFmtId="0" fontId="2" fillId="33" borderId="72" xfId="0" applyFont="1" applyFill="1" applyBorder="1" applyAlignment="1">
      <alignment horizontal="center" vertical="top" wrapText="1"/>
    </xf>
    <xf numFmtId="0" fontId="1" fillId="33" borderId="30" xfId="0" applyFont="1" applyFill="1" applyBorder="1" applyAlignment="1">
      <alignment horizontal="center" vertical="top" wrapText="1"/>
    </xf>
    <xf numFmtId="0" fontId="1" fillId="33" borderId="28" xfId="0" applyFont="1" applyFill="1" applyBorder="1" applyAlignment="1">
      <alignment horizontal="center" vertical="top" wrapText="1"/>
    </xf>
    <xf numFmtId="0" fontId="1" fillId="33" borderId="29" xfId="0" applyFont="1" applyFill="1" applyBorder="1" applyAlignment="1">
      <alignment horizontal="center" vertical="top" wrapText="1"/>
    </xf>
    <xf numFmtId="0" fontId="1" fillId="33" borderId="87"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44" xfId="0" applyFont="1" applyFill="1" applyBorder="1" applyAlignment="1">
      <alignment horizontal="center" vertical="top" wrapText="1"/>
    </xf>
    <xf numFmtId="2" fontId="2" fillId="0" borderId="36" xfId="0" applyNumberFormat="1" applyFont="1" applyFill="1" applyBorder="1" applyAlignment="1">
      <alignment horizontal="right" vertical="center"/>
    </xf>
    <xf numFmtId="2" fontId="2" fillId="0" borderId="22" xfId="0" applyNumberFormat="1"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82"/>
  <sheetViews>
    <sheetView tabSelected="1" zoomScalePageLayoutView="0" workbookViewId="0" topLeftCell="A31">
      <selection activeCell="AK42" sqref="AK42"/>
    </sheetView>
  </sheetViews>
  <sheetFormatPr defaultColWidth="9.140625" defaultRowHeight="12.75"/>
  <cols>
    <col min="1" max="1" width="2.7109375" style="1" customWidth="1"/>
    <col min="2" max="7" width="3.7109375" style="1" customWidth="1"/>
    <col min="8" max="35" width="3.28125" style="1" customWidth="1"/>
    <col min="36" max="16384" width="9.140625" style="1" customWidth="1"/>
  </cols>
  <sheetData>
    <row r="1" spans="1:26" ht="15" customHeight="1">
      <c r="A1" s="182" t="s">
        <v>112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row>
    <row r="2" ht="15" customHeight="1">
      <c r="Z2" s="27" t="s">
        <v>113</v>
      </c>
    </row>
    <row r="3" spans="19:26" ht="18" customHeight="1">
      <c r="S3" s="162" t="s">
        <v>0</v>
      </c>
      <c r="T3" s="162"/>
      <c r="U3" s="162"/>
      <c r="V3" s="162"/>
      <c r="W3" s="74"/>
      <c r="X3" s="74"/>
      <c r="Y3" s="74"/>
      <c r="Z3" s="74"/>
    </row>
    <row r="4" ht="6.75" customHeight="1" thickBot="1"/>
    <row r="5" spans="1:26" ht="15" customHeight="1" thickBot="1" thickTop="1">
      <c r="A5" s="159" t="s">
        <v>114</v>
      </c>
      <c r="B5" s="160"/>
      <c r="C5" s="160"/>
      <c r="D5" s="160"/>
      <c r="E5" s="160"/>
      <c r="F5" s="160"/>
      <c r="G5" s="160"/>
      <c r="H5" s="161"/>
      <c r="I5" s="98"/>
      <c r="J5" s="165"/>
      <c r="K5" s="165"/>
      <c r="L5" s="165"/>
      <c r="M5" s="165"/>
      <c r="N5" s="165"/>
      <c r="O5" s="165"/>
      <c r="P5" s="165"/>
      <c r="Q5" s="165"/>
      <c r="R5" s="165"/>
      <c r="S5" s="165"/>
      <c r="T5" s="166"/>
      <c r="U5" s="163" t="s">
        <v>118</v>
      </c>
      <c r="V5" s="163"/>
      <c r="W5" s="163"/>
      <c r="X5" s="163"/>
      <c r="Y5" s="163"/>
      <c r="Z5" s="164"/>
    </row>
    <row r="6" spans="1:26" ht="5.25" customHeight="1" thickBot="1" thickTop="1">
      <c r="A6" s="2"/>
      <c r="B6" s="2"/>
      <c r="C6" s="2"/>
      <c r="D6" s="2"/>
      <c r="E6" s="2"/>
      <c r="F6" s="2"/>
      <c r="G6" s="2"/>
      <c r="H6" s="2"/>
      <c r="I6" s="2"/>
      <c r="J6" s="2"/>
      <c r="K6" s="2"/>
      <c r="L6" s="2"/>
      <c r="M6" s="2"/>
      <c r="N6" s="2"/>
      <c r="O6" s="2"/>
      <c r="P6" s="2"/>
      <c r="Q6" s="2"/>
      <c r="R6" s="2"/>
      <c r="S6" s="2"/>
      <c r="T6" s="2"/>
      <c r="U6" s="2"/>
      <c r="V6" s="2"/>
      <c r="W6" s="2"/>
      <c r="X6" s="2"/>
      <c r="Y6" s="2"/>
      <c r="Z6" s="2"/>
    </row>
    <row r="7" spans="1:26" ht="15" customHeight="1" thickBot="1" thickTop="1">
      <c r="A7" s="159" t="s">
        <v>115</v>
      </c>
      <c r="B7" s="160"/>
      <c r="C7" s="160"/>
      <c r="D7" s="160"/>
      <c r="E7" s="160"/>
      <c r="F7" s="160"/>
      <c r="G7" s="160"/>
      <c r="H7" s="210"/>
      <c r="I7" s="170"/>
      <c r="J7" s="170"/>
      <c r="K7" s="170"/>
      <c r="L7" s="170"/>
      <c r="M7" s="170"/>
      <c r="N7" s="170"/>
      <c r="O7" s="170"/>
      <c r="P7" s="170"/>
      <c r="Q7" s="170"/>
      <c r="R7" s="170"/>
      <c r="S7" s="170"/>
      <c r="T7" s="170"/>
      <c r="U7" s="170"/>
      <c r="V7" s="170"/>
      <c r="W7" s="170"/>
      <c r="X7" s="170"/>
      <c r="Y7" s="170"/>
      <c r="Z7" s="170"/>
    </row>
    <row r="8" spans="1:26" ht="18" customHeight="1" thickBot="1" thickTop="1">
      <c r="A8" s="159" t="s">
        <v>1</v>
      </c>
      <c r="B8" s="160"/>
      <c r="C8" s="160"/>
      <c r="D8" s="160"/>
      <c r="E8" s="160"/>
      <c r="F8" s="160"/>
      <c r="G8" s="160"/>
      <c r="H8" s="160"/>
      <c r="I8" s="160"/>
      <c r="J8" s="160"/>
      <c r="K8" s="160"/>
      <c r="L8" s="160"/>
      <c r="M8" s="160"/>
      <c r="N8" s="178"/>
      <c r="O8" s="174"/>
      <c r="P8" s="175"/>
      <c r="Q8" s="175"/>
      <c r="R8" s="175"/>
      <c r="S8" s="175"/>
      <c r="T8" s="175"/>
      <c r="U8" s="93"/>
      <c r="V8" s="176"/>
      <c r="W8" s="176"/>
      <c r="X8" s="176"/>
      <c r="Y8" s="176"/>
      <c r="Z8" s="177"/>
    </row>
    <row r="9" spans="1:26" ht="15" customHeight="1" thickTop="1">
      <c r="A9" s="195" t="s">
        <v>109</v>
      </c>
      <c r="B9" s="196"/>
      <c r="C9" s="196"/>
      <c r="D9" s="196"/>
      <c r="E9" s="196"/>
      <c r="F9" s="196"/>
      <c r="G9" s="196"/>
      <c r="H9" s="197"/>
      <c r="I9" s="204"/>
      <c r="J9" s="205"/>
      <c r="K9" s="205"/>
      <c r="L9" s="205"/>
      <c r="M9" s="205"/>
      <c r="N9" s="205"/>
      <c r="O9" s="205"/>
      <c r="P9" s="205"/>
      <c r="Q9" s="205"/>
      <c r="R9" s="205"/>
      <c r="S9" s="205"/>
      <c r="T9" s="205"/>
      <c r="U9" s="205"/>
      <c r="V9" s="205"/>
      <c r="W9" s="205"/>
      <c r="X9" s="205"/>
      <c r="Y9" s="205"/>
      <c r="Z9" s="206"/>
    </row>
    <row r="10" spans="1:26" ht="18" customHeight="1" thickBot="1">
      <c r="A10" s="198"/>
      <c r="B10" s="199"/>
      <c r="C10" s="199"/>
      <c r="D10" s="199"/>
      <c r="E10" s="199"/>
      <c r="F10" s="199"/>
      <c r="G10" s="199"/>
      <c r="H10" s="200"/>
      <c r="I10" s="207"/>
      <c r="J10" s="208"/>
      <c r="K10" s="208"/>
      <c r="L10" s="208"/>
      <c r="M10" s="208"/>
      <c r="N10" s="208"/>
      <c r="O10" s="208"/>
      <c r="P10" s="208"/>
      <c r="Q10" s="208"/>
      <c r="R10" s="208"/>
      <c r="S10" s="209"/>
      <c r="T10" s="179"/>
      <c r="U10" s="180"/>
      <c r="V10" s="180"/>
      <c r="W10" s="180"/>
      <c r="X10" s="180"/>
      <c r="Y10" s="180"/>
      <c r="Z10" s="181"/>
    </row>
    <row r="11" spans="1:26" ht="15" customHeight="1" thickTop="1">
      <c r="A11" s="195" t="s">
        <v>116</v>
      </c>
      <c r="B11" s="196"/>
      <c r="C11" s="196"/>
      <c r="D11" s="196"/>
      <c r="E11" s="196"/>
      <c r="F11" s="196"/>
      <c r="G11" s="196"/>
      <c r="H11" s="197"/>
      <c r="I11" s="204"/>
      <c r="J11" s="205"/>
      <c r="K11" s="205"/>
      <c r="L11" s="205"/>
      <c r="M11" s="205"/>
      <c r="N11" s="205"/>
      <c r="O11" s="205"/>
      <c r="P11" s="205"/>
      <c r="Q11" s="205"/>
      <c r="R11" s="205"/>
      <c r="S11" s="205"/>
      <c r="T11" s="205"/>
      <c r="U11" s="205"/>
      <c r="V11" s="205"/>
      <c r="W11" s="205"/>
      <c r="X11" s="205"/>
      <c r="Y11" s="205"/>
      <c r="Z11" s="206"/>
    </row>
    <row r="12" spans="1:26" ht="18" customHeight="1" thickBot="1">
      <c r="A12" s="201"/>
      <c r="B12" s="202"/>
      <c r="C12" s="202"/>
      <c r="D12" s="202"/>
      <c r="E12" s="202"/>
      <c r="F12" s="202"/>
      <c r="G12" s="202"/>
      <c r="H12" s="203"/>
      <c r="I12" s="207"/>
      <c r="J12" s="208"/>
      <c r="K12" s="208"/>
      <c r="L12" s="208"/>
      <c r="M12" s="208"/>
      <c r="N12" s="208"/>
      <c r="O12" s="208"/>
      <c r="P12" s="208"/>
      <c r="Q12" s="208"/>
      <c r="R12" s="208"/>
      <c r="S12" s="209"/>
      <c r="T12" s="179"/>
      <c r="U12" s="180"/>
      <c r="V12" s="180"/>
      <c r="W12" s="180"/>
      <c r="X12" s="180"/>
      <c r="Y12" s="180"/>
      <c r="Z12" s="181"/>
    </row>
    <row r="13" spans="1:26" ht="18" customHeight="1" thickBot="1" thickTop="1">
      <c r="A13" s="159" t="s">
        <v>117</v>
      </c>
      <c r="B13" s="160"/>
      <c r="C13" s="160"/>
      <c r="D13" s="160"/>
      <c r="E13" s="160"/>
      <c r="F13" s="160"/>
      <c r="G13" s="160"/>
      <c r="H13" s="160"/>
      <c r="I13" s="160"/>
      <c r="J13" s="160"/>
      <c r="K13" s="160"/>
      <c r="L13" s="160"/>
      <c r="M13" s="160"/>
      <c r="N13" s="160"/>
      <c r="O13" s="160"/>
      <c r="P13" s="160"/>
      <c r="Q13" s="160"/>
      <c r="R13" s="161"/>
      <c r="S13" s="98"/>
      <c r="T13" s="99"/>
      <c r="U13" s="99"/>
      <c r="V13" s="99"/>
      <c r="W13" s="99"/>
      <c r="X13" s="99"/>
      <c r="Y13" s="99"/>
      <c r="Z13" s="100"/>
    </row>
    <row r="14" spans="23:26" ht="12" customHeight="1" thickBot="1" thickTop="1">
      <c r="W14" s="173" t="s">
        <v>44</v>
      </c>
      <c r="X14" s="173"/>
      <c r="Y14" s="173"/>
      <c r="Z14" s="173"/>
    </row>
    <row r="15" spans="19:26" ht="15" customHeight="1" thickTop="1">
      <c r="S15" s="189" t="s">
        <v>119</v>
      </c>
      <c r="T15" s="190"/>
      <c r="U15" s="190"/>
      <c r="V15" s="191"/>
      <c r="W15" s="183" t="s">
        <v>46</v>
      </c>
      <c r="X15" s="184"/>
      <c r="Y15" s="184"/>
      <c r="Z15" s="185"/>
    </row>
    <row r="16" spans="19:26" ht="15" customHeight="1" thickBot="1">
      <c r="S16" s="192"/>
      <c r="T16" s="193"/>
      <c r="U16" s="193"/>
      <c r="V16" s="194"/>
      <c r="W16" s="186"/>
      <c r="X16" s="187"/>
      <c r="Y16" s="187"/>
      <c r="Z16" s="188"/>
    </row>
    <row r="17" spans="1:26" ht="16.5" customHeight="1" thickTop="1">
      <c r="A17" s="167" t="s">
        <v>120</v>
      </c>
      <c r="B17" s="168"/>
      <c r="C17" s="168"/>
      <c r="D17" s="168"/>
      <c r="E17" s="168"/>
      <c r="F17" s="168"/>
      <c r="G17" s="168"/>
      <c r="H17" s="168"/>
      <c r="I17" s="168"/>
      <c r="J17" s="168"/>
      <c r="K17" s="168"/>
      <c r="L17" s="168"/>
      <c r="M17" s="168"/>
      <c r="N17" s="168"/>
      <c r="O17" s="168"/>
      <c r="P17" s="168"/>
      <c r="Q17" s="171"/>
      <c r="R17" s="171"/>
      <c r="S17" s="169"/>
      <c r="T17" s="169"/>
      <c r="U17" s="169"/>
      <c r="V17" s="169"/>
      <c r="W17" s="156"/>
      <c r="X17" s="156"/>
      <c r="Y17" s="156"/>
      <c r="Z17" s="172"/>
    </row>
    <row r="18" spans="1:26" ht="30" customHeight="1">
      <c r="A18" s="30"/>
      <c r="B18" s="153" t="s">
        <v>237</v>
      </c>
      <c r="C18" s="153"/>
      <c r="D18" s="153"/>
      <c r="E18" s="153"/>
      <c r="F18" s="153"/>
      <c r="G18" s="153"/>
      <c r="H18" s="153"/>
      <c r="I18" s="153"/>
      <c r="J18" s="153"/>
      <c r="K18" s="153"/>
      <c r="L18" s="153"/>
      <c r="M18" s="153"/>
      <c r="N18" s="153"/>
      <c r="O18" s="153"/>
      <c r="P18" s="154"/>
      <c r="Q18" s="157" t="s">
        <v>58</v>
      </c>
      <c r="R18" s="157"/>
      <c r="S18" s="124">
        <f>'D1'!AE28+'D3'!S35+'D3'!S34+'D3¹'!S79:V79</f>
        <v>0</v>
      </c>
      <c r="T18" s="124"/>
      <c r="U18" s="124"/>
      <c r="V18" s="124"/>
      <c r="W18" s="124"/>
      <c r="X18" s="115"/>
      <c r="Y18" s="115"/>
      <c r="Z18" s="116"/>
    </row>
    <row r="19" spans="1:26" ht="16.5" customHeight="1">
      <c r="A19" s="29"/>
      <c r="B19" s="107" t="s">
        <v>121</v>
      </c>
      <c r="C19" s="107"/>
      <c r="D19" s="107"/>
      <c r="E19" s="107"/>
      <c r="F19" s="107"/>
      <c r="G19" s="107"/>
      <c r="H19" s="107"/>
      <c r="I19" s="107"/>
      <c r="J19" s="107"/>
      <c r="K19" s="107"/>
      <c r="L19" s="107"/>
      <c r="M19" s="107"/>
      <c r="N19" s="107"/>
      <c r="O19" s="107"/>
      <c r="P19" s="145"/>
      <c r="Q19" s="157" t="s">
        <v>59</v>
      </c>
      <c r="R19" s="157"/>
      <c r="S19" s="124">
        <f>'D2'!R28</f>
        <v>0</v>
      </c>
      <c r="T19" s="124"/>
      <c r="U19" s="124"/>
      <c r="V19" s="124"/>
      <c r="W19" s="115"/>
      <c r="X19" s="115"/>
      <c r="Y19" s="115"/>
      <c r="Z19" s="116"/>
    </row>
    <row r="20" spans="1:26" ht="16.5" customHeight="1">
      <c r="A20" s="29"/>
      <c r="B20" s="107" t="s">
        <v>122</v>
      </c>
      <c r="C20" s="107"/>
      <c r="D20" s="107"/>
      <c r="E20" s="107"/>
      <c r="F20" s="107"/>
      <c r="G20" s="107"/>
      <c r="H20" s="107"/>
      <c r="I20" s="107"/>
      <c r="J20" s="107"/>
      <c r="K20" s="107"/>
      <c r="L20" s="107"/>
      <c r="M20" s="107"/>
      <c r="N20" s="107"/>
      <c r="O20" s="107"/>
      <c r="P20" s="145"/>
      <c r="Q20" s="157" t="s">
        <v>60</v>
      </c>
      <c r="R20" s="157"/>
      <c r="S20" s="124">
        <f>S18+S19</f>
        <v>0</v>
      </c>
      <c r="T20" s="124"/>
      <c r="U20" s="124"/>
      <c r="V20" s="124"/>
      <c r="W20" s="115"/>
      <c r="X20" s="115"/>
      <c r="Y20" s="115"/>
      <c r="Z20" s="116"/>
    </row>
    <row r="21" spans="1:26" ht="16.5" customHeight="1">
      <c r="A21" s="155" t="s">
        <v>123</v>
      </c>
      <c r="B21" s="158"/>
      <c r="C21" s="158"/>
      <c r="D21" s="158"/>
      <c r="E21" s="158"/>
      <c r="F21" s="158"/>
      <c r="G21" s="158"/>
      <c r="H21" s="158"/>
      <c r="I21" s="158"/>
      <c r="J21" s="158"/>
      <c r="K21" s="158"/>
      <c r="L21" s="158"/>
      <c r="M21" s="158"/>
      <c r="N21" s="158"/>
      <c r="O21" s="158"/>
      <c r="P21" s="158"/>
      <c r="Q21" s="157"/>
      <c r="R21" s="157"/>
      <c r="S21" s="124"/>
      <c r="T21" s="124"/>
      <c r="U21" s="124"/>
      <c r="V21" s="124"/>
      <c r="W21" s="115"/>
      <c r="X21" s="115"/>
      <c r="Y21" s="115"/>
      <c r="Z21" s="116"/>
    </row>
    <row r="22" spans="1:26" ht="16.5" customHeight="1">
      <c r="A22" s="29"/>
      <c r="B22" s="107" t="s">
        <v>124</v>
      </c>
      <c r="C22" s="107"/>
      <c r="D22" s="107"/>
      <c r="E22" s="107"/>
      <c r="F22" s="107"/>
      <c r="G22" s="107"/>
      <c r="H22" s="107"/>
      <c r="I22" s="107"/>
      <c r="J22" s="107"/>
      <c r="K22" s="107"/>
      <c r="L22" s="107"/>
      <c r="M22" s="107"/>
      <c r="N22" s="107"/>
      <c r="O22" s="107"/>
      <c r="P22" s="145"/>
      <c r="Q22" s="157" t="s">
        <v>61</v>
      </c>
      <c r="R22" s="157"/>
      <c r="S22" s="124">
        <f>'D1'!N28+'D2'!R28+'D3'!S22+'D3'!S26</f>
        <v>0</v>
      </c>
      <c r="T22" s="124"/>
      <c r="U22" s="124"/>
      <c r="V22" s="124"/>
      <c r="W22" s="115"/>
      <c r="X22" s="115"/>
      <c r="Y22" s="115"/>
      <c r="Z22" s="116"/>
    </row>
    <row r="23" spans="1:26" ht="16.5" customHeight="1">
      <c r="A23" s="155" t="s">
        <v>125</v>
      </c>
      <c r="B23" s="156"/>
      <c r="C23" s="156"/>
      <c r="D23" s="156"/>
      <c r="E23" s="156"/>
      <c r="F23" s="156"/>
      <c r="G23" s="156"/>
      <c r="H23" s="156"/>
      <c r="I23" s="156"/>
      <c r="J23" s="156"/>
      <c r="K23" s="156"/>
      <c r="L23" s="156"/>
      <c r="M23" s="156"/>
      <c r="N23" s="156"/>
      <c r="O23" s="156"/>
      <c r="P23" s="156"/>
      <c r="Q23" s="157"/>
      <c r="R23" s="157"/>
      <c r="S23" s="124"/>
      <c r="T23" s="124"/>
      <c r="U23" s="124"/>
      <c r="V23" s="124"/>
      <c r="W23" s="115"/>
      <c r="X23" s="115"/>
      <c r="Y23" s="115"/>
      <c r="Z23" s="116"/>
    </row>
    <row r="24" spans="1:26" ht="39.75" customHeight="1">
      <c r="A24" s="29"/>
      <c r="B24" s="153" t="s">
        <v>241</v>
      </c>
      <c r="C24" s="153"/>
      <c r="D24" s="153"/>
      <c r="E24" s="153"/>
      <c r="F24" s="153"/>
      <c r="G24" s="153"/>
      <c r="H24" s="153"/>
      <c r="I24" s="153"/>
      <c r="J24" s="153"/>
      <c r="K24" s="153"/>
      <c r="L24" s="153"/>
      <c r="M24" s="153"/>
      <c r="N24" s="153"/>
      <c r="O24" s="153"/>
      <c r="P24" s="154"/>
      <c r="Q24" s="157" t="s">
        <v>62</v>
      </c>
      <c r="R24" s="157"/>
      <c r="S24" s="124">
        <f>'D1'!R28+'D3'!S34</f>
        <v>0</v>
      </c>
      <c r="T24" s="124"/>
      <c r="U24" s="124"/>
      <c r="V24" s="124"/>
      <c r="W24" s="115"/>
      <c r="X24" s="115"/>
      <c r="Y24" s="115"/>
      <c r="Z24" s="116"/>
    </row>
    <row r="25" spans="1:26" ht="30" customHeight="1">
      <c r="A25" s="29"/>
      <c r="B25" s="153" t="s">
        <v>126</v>
      </c>
      <c r="C25" s="153"/>
      <c r="D25" s="153"/>
      <c r="E25" s="153"/>
      <c r="F25" s="153"/>
      <c r="G25" s="153"/>
      <c r="H25" s="153"/>
      <c r="I25" s="153"/>
      <c r="J25" s="153"/>
      <c r="K25" s="153"/>
      <c r="L25" s="153"/>
      <c r="M25" s="153"/>
      <c r="N25" s="153"/>
      <c r="O25" s="153"/>
      <c r="P25" s="154"/>
      <c r="Q25" s="157" t="s">
        <v>63</v>
      </c>
      <c r="R25" s="157"/>
      <c r="S25" s="124">
        <f>'D4'!AD92+'D4'!AD58+'D4'!AD23</f>
        <v>0</v>
      </c>
      <c r="T25" s="124"/>
      <c r="U25" s="124"/>
      <c r="V25" s="124"/>
      <c r="W25" s="115"/>
      <c r="X25" s="115"/>
      <c r="Y25" s="115"/>
      <c r="Z25" s="116"/>
    </row>
    <row r="26" spans="1:26" ht="39.75" customHeight="1">
      <c r="A26" s="29"/>
      <c r="B26" s="153" t="s">
        <v>127</v>
      </c>
      <c r="C26" s="153"/>
      <c r="D26" s="153"/>
      <c r="E26" s="153"/>
      <c r="F26" s="153"/>
      <c r="G26" s="153"/>
      <c r="H26" s="153"/>
      <c r="I26" s="153"/>
      <c r="J26" s="153"/>
      <c r="K26" s="153"/>
      <c r="L26" s="153"/>
      <c r="M26" s="153"/>
      <c r="N26" s="153"/>
      <c r="O26" s="153"/>
      <c r="P26" s="154"/>
      <c r="Q26" s="142" t="s">
        <v>64</v>
      </c>
      <c r="R26" s="142"/>
      <c r="S26" s="124">
        <f>'D4'!V23+'D4'!V58+'D4'!V92</f>
        <v>0</v>
      </c>
      <c r="T26" s="124"/>
      <c r="U26" s="124"/>
      <c r="V26" s="124"/>
      <c r="W26" s="115"/>
      <c r="X26" s="115"/>
      <c r="Y26" s="115"/>
      <c r="Z26" s="116"/>
    </row>
    <row r="27" spans="1:26" ht="16.5" customHeight="1">
      <c r="A27" s="29"/>
      <c r="B27" s="107" t="s">
        <v>128</v>
      </c>
      <c r="C27" s="107"/>
      <c r="D27" s="107"/>
      <c r="E27" s="107"/>
      <c r="F27" s="107"/>
      <c r="G27" s="107"/>
      <c r="H27" s="107"/>
      <c r="I27" s="107"/>
      <c r="J27" s="107"/>
      <c r="K27" s="107"/>
      <c r="L27" s="107"/>
      <c r="M27" s="107"/>
      <c r="N27" s="107"/>
      <c r="O27" s="107"/>
      <c r="P27" s="145"/>
      <c r="Q27" s="142" t="s">
        <v>65</v>
      </c>
      <c r="R27" s="142"/>
      <c r="S27" s="131"/>
      <c r="T27" s="131"/>
      <c r="U27" s="131"/>
      <c r="V27" s="131"/>
      <c r="W27" s="115"/>
      <c r="X27" s="115"/>
      <c r="Y27" s="115"/>
      <c r="Z27" s="116"/>
    </row>
    <row r="28" spans="1:26" ht="98.25" customHeight="1">
      <c r="A28" s="29"/>
      <c r="B28" s="153" t="s">
        <v>242</v>
      </c>
      <c r="C28" s="153"/>
      <c r="D28" s="153"/>
      <c r="E28" s="153"/>
      <c r="F28" s="153"/>
      <c r="G28" s="153"/>
      <c r="H28" s="153"/>
      <c r="I28" s="153"/>
      <c r="J28" s="153"/>
      <c r="K28" s="153"/>
      <c r="L28" s="153"/>
      <c r="M28" s="153"/>
      <c r="N28" s="153"/>
      <c r="O28" s="153"/>
      <c r="P28" s="154"/>
      <c r="Q28" s="142" t="s">
        <v>66</v>
      </c>
      <c r="R28" s="142"/>
      <c r="S28" s="131"/>
      <c r="T28" s="131"/>
      <c r="U28" s="131"/>
      <c r="V28" s="131"/>
      <c r="W28" s="115"/>
      <c r="X28" s="115"/>
      <c r="Y28" s="115"/>
      <c r="Z28" s="116"/>
    </row>
    <row r="29" spans="1:26" ht="16.5" customHeight="1">
      <c r="A29" s="29"/>
      <c r="B29" s="107" t="s">
        <v>129</v>
      </c>
      <c r="C29" s="107"/>
      <c r="D29" s="107"/>
      <c r="E29" s="107"/>
      <c r="F29" s="107"/>
      <c r="G29" s="107"/>
      <c r="H29" s="107"/>
      <c r="I29" s="107"/>
      <c r="J29" s="107"/>
      <c r="K29" s="107"/>
      <c r="L29" s="107"/>
      <c r="M29" s="107"/>
      <c r="N29" s="107"/>
      <c r="O29" s="107"/>
      <c r="P29" s="145"/>
      <c r="Q29" s="142" t="s">
        <v>67</v>
      </c>
      <c r="R29" s="142"/>
      <c r="S29" s="124">
        <f>S24+S25+S26+S27+S28</f>
        <v>0</v>
      </c>
      <c r="T29" s="124"/>
      <c r="U29" s="124"/>
      <c r="V29" s="124"/>
      <c r="W29" s="115"/>
      <c r="X29" s="115"/>
      <c r="Y29" s="115"/>
      <c r="Z29" s="116"/>
    </row>
    <row r="30" spans="1:26" ht="16.5" customHeight="1">
      <c r="A30" s="149" t="s">
        <v>130</v>
      </c>
      <c r="B30" s="150"/>
      <c r="C30" s="150"/>
      <c r="D30" s="150"/>
      <c r="E30" s="150"/>
      <c r="F30" s="150"/>
      <c r="G30" s="150"/>
      <c r="H30" s="150"/>
      <c r="I30" s="150"/>
      <c r="J30" s="150"/>
      <c r="K30" s="150"/>
      <c r="L30" s="150"/>
      <c r="M30" s="150"/>
      <c r="N30" s="150"/>
      <c r="O30" s="150"/>
      <c r="P30" s="151"/>
      <c r="Q30" s="142" t="s">
        <v>68</v>
      </c>
      <c r="R30" s="142"/>
      <c r="S30" s="152"/>
      <c r="T30" s="152"/>
      <c r="U30" s="152"/>
      <c r="V30" s="152"/>
      <c r="W30" s="115"/>
      <c r="X30" s="115"/>
      <c r="Y30" s="115"/>
      <c r="Z30" s="116"/>
    </row>
    <row r="31" spans="1:26" ht="16.5" customHeight="1">
      <c r="A31" s="134" t="s">
        <v>131</v>
      </c>
      <c r="B31" s="107"/>
      <c r="C31" s="107"/>
      <c r="D31" s="107"/>
      <c r="E31" s="107"/>
      <c r="F31" s="107"/>
      <c r="G31" s="107"/>
      <c r="H31" s="107"/>
      <c r="I31" s="107"/>
      <c r="J31" s="107"/>
      <c r="K31" s="107"/>
      <c r="L31" s="107"/>
      <c r="M31" s="107"/>
      <c r="N31" s="107"/>
      <c r="O31" s="107"/>
      <c r="P31" s="145"/>
      <c r="Q31" s="142" t="s">
        <v>75</v>
      </c>
      <c r="R31" s="142"/>
      <c r="S31" s="131"/>
      <c r="T31" s="131"/>
      <c r="U31" s="131"/>
      <c r="V31" s="131"/>
      <c r="W31" s="115"/>
      <c r="X31" s="115"/>
      <c r="Y31" s="115"/>
      <c r="Z31" s="116"/>
    </row>
    <row r="32" spans="1:26" ht="16.5" customHeight="1">
      <c r="A32" s="134" t="s">
        <v>132</v>
      </c>
      <c r="B32" s="107"/>
      <c r="C32" s="107"/>
      <c r="D32" s="107"/>
      <c r="E32" s="107"/>
      <c r="F32" s="107"/>
      <c r="G32" s="107"/>
      <c r="H32" s="107"/>
      <c r="I32" s="107"/>
      <c r="J32" s="107"/>
      <c r="K32" s="107"/>
      <c r="L32" s="107"/>
      <c r="M32" s="107"/>
      <c r="N32" s="107"/>
      <c r="O32" s="107"/>
      <c r="P32" s="145"/>
      <c r="Q32" s="142"/>
      <c r="R32" s="142"/>
      <c r="S32" s="124"/>
      <c r="T32" s="124"/>
      <c r="U32" s="124"/>
      <c r="V32" s="124"/>
      <c r="W32" s="115"/>
      <c r="X32" s="115"/>
      <c r="Y32" s="115"/>
      <c r="Z32" s="116"/>
    </row>
    <row r="33" spans="1:26" ht="16.5" customHeight="1">
      <c r="A33" s="31"/>
      <c r="B33" s="147" t="s">
        <v>133</v>
      </c>
      <c r="C33" s="147"/>
      <c r="D33" s="147"/>
      <c r="E33" s="147"/>
      <c r="F33" s="147"/>
      <c r="G33" s="147"/>
      <c r="H33" s="147"/>
      <c r="I33" s="147"/>
      <c r="J33" s="147"/>
      <c r="K33" s="147"/>
      <c r="L33" s="147"/>
      <c r="M33" s="147"/>
      <c r="N33" s="147"/>
      <c r="O33" s="147"/>
      <c r="P33" s="148"/>
      <c r="Q33" s="142" t="s">
        <v>76</v>
      </c>
      <c r="R33" s="142"/>
      <c r="S33" s="131"/>
      <c r="T33" s="131"/>
      <c r="U33" s="131"/>
      <c r="V33" s="131"/>
      <c r="W33" s="115"/>
      <c r="X33" s="115"/>
      <c r="Y33" s="115"/>
      <c r="Z33" s="116"/>
    </row>
    <row r="34" spans="1:26" ht="16.5" customHeight="1">
      <c r="A34" s="29"/>
      <c r="B34" s="107" t="s">
        <v>134</v>
      </c>
      <c r="C34" s="107"/>
      <c r="D34" s="107"/>
      <c r="E34" s="107"/>
      <c r="F34" s="107"/>
      <c r="G34" s="107"/>
      <c r="H34" s="107"/>
      <c r="I34" s="107"/>
      <c r="J34" s="107"/>
      <c r="K34" s="107"/>
      <c r="L34" s="107"/>
      <c r="M34" s="107"/>
      <c r="N34" s="107"/>
      <c r="O34" s="107"/>
      <c r="P34" s="145"/>
      <c r="Q34" s="142" t="s">
        <v>77</v>
      </c>
      <c r="R34" s="142"/>
      <c r="S34" s="131"/>
      <c r="T34" s="131"/>
      <c r="U34" s="131"/>
      <c r="V34" s="131"/>
      <c r="W34" s="115"/>
      <c r="X34" s="115"/>
      <c r="Y34" s="115"/>
      <c r="Z34" s="116"/>
    </row>
    <row r="35" spans="1:26" ht="16.5" customHeight="1">
      <c r="A35" s="31"/>
      <c r="B35" s="147" t="s">
        <v>135</v>
      </c>
      <c r="C35" s="147"/>
      <c r="D35" s="147"/>
      <c r="E35" s="147"/>
      <c r="F35" s="147"/>
      <c r="G35" s="147"/>
      <c r="H35" s="147"/>
      <c r="I35" s="147"/>
      <c r="J35" s="147"/>
      <c r="K35" s="147"/>
      <c r="L35" s="147"/>
      <c r="M35" s="147"/>
      <c r="N35" s="147"/>
      <c r="O35" s="147"/>
      <c r="P35" s="148"/>
      <c r="Q35" s="142" t="s">
        <v>79</v>
      </c>
      <c r="R35" s="142"/>
      <c r="S35" s="131"/>
      <c r="T35" s="131"/>
      <c r="U35" s="131"/>
      <c r="V35" s="131"/>
      <c r="W35" s="115"/>
      <c r="X35" s="115"/>
      <c r="Y35" s="115"/>
      <c r="Z35" s="116"/>
    </row>
    <row r="36" spans="1:26" ht="16.5" customHeight="1">
      <c r="A36" s="29"/>
      <c r="B36" s="107" t="s">
        <v>136</v>
      </c>
      <c r="C36" s="107"/>
      <c r="D36" s="107"/>
      <c r="E36" s="107"/>
      <c r="F36" s="107"/>
      <c r="G36" s="107"/>
      <c r="H36" s="107"/>
      <c r="I36" s="107"/>
      <c r="J36" s="107"/>
      <c r="K36" s="107"/>
      <c r="L36" s="107"/>
      <c r="M36" s="107"/>
      <c r="N36" s="107"/>
      <c r="O36" s="107"/>
      <c r="P36" s="145"/>
      <c r="Q36" s="142" t="s">
        <v>80</v>
      </c>
      <c r="R36" s="142"/>
      <c r="S36" s="131"/>
      <c r="T36" s="131"/>
      <c r="U36" s="131"/>
      <c r="V36" s="131"/>
      <c r="W36" s="115"/>
      <c r="X36" s="115"/>
      <c r="Y36" s="115"/>
      <c r="Z36" s="116"/>
    </row>
    <row r="37" spans="1:26" ht="16.5" customHeight="1">
      <c r="A37" s="32"/>
      <c r="B37" s="107" t="s">
        <v>137</v>
      </c>
      <c r="C37" s="107"/>
      <c r="D37" s="107"/>
      <c r="E37" s="107"/>
      <c r="F37" s="107"/>
      <c r="G37" s="107"/>
      <c r="H37" s="107"/>
      <c r="I37" s="107"/>
      <c r="J37" s="107"/>
      <c r="K37" s="107"/>
      <c r="L37" s="107"/>
      <c r="M37" s="107"/>
      <c r="N37" s="107"/>
      <c r="O37" s="107"/>
      <c r="P37" s="145"/>
      <c r="Q37" s="143" t="s">
        <v>140</v>
      </c>
      <c r="R37" s="143"/>
      <c r="S37" s="124">
        <f>ROUND(S33+S34+S35+S36,2)</f>
        <v>0</v>
      </c>
      <c r="T37" s="124"/>
      <c r="U37" s="124"/>
      <c r="V37" s="124"/>
      <c r="W37" s="115"/>
      <c r="X37" s="115"/>
      <c r="Y37" s="115"/>
      <c r="Z37" s="116"/>
    </row>
    <row r="38" spans="1:26" ht="16.5" customHeight="1">
      <c r="A38" s="134" t="s">
        <v>138</v>
      </c>
      <c r="B38" s="135"/>
      <c r="C38" s="135"/>
      <c r="D38" s="135"/>
      <c r="E38" s="135"/>
      <c r="F38" s="135"/>
      <c r="G38" s="135"/>
      <c r="H38" s="135"/>
      <c r="I38" s="135"/>
      <c r="J38" s="135"/>
      <c r="K38" s="135"/>
      <c r="L38" s="135"/>
      <c r="M38" s="135"/>
      <c r="N38" s="135"/>
      <c r="O38" s="135"/>
      <c r="P38" s="146"/>
      <c r="Q38" s="143"/>
      <c r="R38" s="143"/>
      <c r="S38" s="124"/>
      <c r="T38" s="124"/>
      <c r="U38" s="124"/>
      <c r="V38" s="124"/>
      <c r="W38" s="115"/>
      <c r="X38" s="115"/>
      <c r="Y38" s="115"/>
      <c r="Z38" s="116"/>
    </row>
    <row r="39" spans="1:26" ht="16.5" customHeight="1">
      <c r="A39" s="29"/>
      <c r="B39" s="107" t="s">
        <v>139</v>
      </c>
      <c r="C39" s="107"/>
      <c r="D39" s="107"/>
      <c r="E39" s="107"/>
      <c r="F39" s="107"/>
      <c r="G39" s="107"/>
      <c r="H39" s="107"/>
      <c r="I39" s="107"/>
      <c r="J39" s="107"/>
      <c r="K39" s="107"/>
      <c r="L39" s="107"/>
      <c r="M39" s="107"/>
      <c r="N39" s="107"/>
      <c r="O39" s="107"/>
      <c r="P39" s="145"/>
      <c r="Q39" s="142" t="s">
        <v>141</v>
      </c>
      <c r="R39" s="142"/>
      <c r="S39" s="124">
        <f>ROUND(S20-S29-S30-S31-S37,2)</f>
        <v>0</v>
      </c>
      <c r="T39" s="124"/>
      <c r="U39" s="124"/>
      <c r="V39" s="124"/>
      <c r="W39" s="115"/>
      <c r="X39" s="115"/>
      <c r="Y39" s="115"/>
      <c r="Z39" s="116"/>
    </row>
    <row r="40" spans="1:26" ht="16.5" customHeight="1" thickBot="1">
      <c r="A40" s="136" t="s">
        <v>243</v>
      </c>
      <c r="B40" s="137"/>
      <c r="C40" s="137"/>
      <c r="D40" s="137"/>
      <c r="E40" s="137"/>
      <c r="F40" s="137"/>
      <c r="G40" s="137"/>
      <c r="H40" s="137"/>
      <c r="I40" s="137"/>
      <c r="J40" s="137"/>
      <c r="K40" s="137"/>
      <c r="L40" s="137"/>
      <c r="M40" s="137"/>
      <c r="N40" s="137"/>
      <c r="O40" s="137"/>
      <c r="P40" s="141"/>
      <c r="Q40" s="144" t="s">
        <v>142</v>
      </c>
      <c r="R40" s="144"/>
      <c r="S40" s="127">
        <f>ROUND(S39*0.23,2)</f>
        <v>0</v>
      </c>
      <c r="T40" s="127"/>
      <c r="U40" s="127"/>
      <c r="V40" s="127"/>
      <c r="W40" s="117"/>
      <c r="X40" s="117"/>
      <c r="Y40" s="117"/>
      <c r="Z40" s="118"/>
    </row>
    <row r="41" spans="1:26" ht="16.5" customHeight="1" thickTop="1">
      <c r="A41" s="132" t="s">
        <v>143</v>
      </c>
      <c r="B41" s="133"/>
      <c r="C41" s="133"/>
      <c r="D41" s="133"/>
      <c r="E41" s="133"/>
      <c r="F41" s="133"/>
      <c r="G41" s="133"/>
      <c r="H41" s="133"/>
      <c r="I41" s="133"/>
      <c r="J41" s="133"/>
      <c r="K41" s="133"/>
      <c r="L41" s="133"/>
      <c r="M41" s="133"/>
      <c r="N41" s="133"/>
      <c r="O41" s="133"/>
      <c r="P41" s="133"/>
      <c r="Q41" s="128"/>
      <c r="R41" s="129"/>
      <c r="S41" s="130"/>
      <c r="T41" s="130"/>
      <c r="U41" s="130"/>
      <c r="V41" s="130"/>
      <c r="W41" s="125"/>
      <c r="X41" s="125"/>
      <c r="Y41" s="125"/>
      <c r="Z41" s="126"/>
    </row>
    <row r="42" spans="1:26" ht="30" customHeight="1">
      <c r="A42" s="33"/>
      <c r="B42" s="138" t="s">
        <v>244</v>
      </c>
      <c r="C42" s="139"/>
      <c r="D42" s="139"/>
      <c r="E42" s="139"/>
      <c r="F42" s="139"/>
      <c r="G42" s="139"/>
      <c r="H42" s="139"/>
      <c r="I42" s="139"/>
      <c r="J42" s="139"/>
      <c r="K42" s="139"/>
      <c r="L42" s="139"/>
      <c r="M42" s="139"/>
      <c r="N42" s="139"/>
      <c r="O42" s="139"/>
      <c r="P42" s="140"/>
      <c r="Q42" s="120" t="s">
        <v>149</v>
      </c>
      <c r="R42" s="121"/>
      <c r="S42" s="131"/>
      <c r="T42" s="131"/>
      <c r="U42" s="131"/>
      <c r="V42" s="131"/>
      <c r="W42" s="115"/>
      <c r="X42" s="115"/>
      <c r="Y42" s="115"/>
      <c r="Z42" s="116"/>
    </row>
    <row r="43" spans="1:26" ht="16.5" customHeight="1">
      <c r="A43" s="134" t="s">
        <v>144</v>
      </c>
      <c r="B43" s="135"/>
      <c r="C43" s="135"/>
      <c r="D43" s="135"/>
      <c r="E43" s="135"/>
      <c r="F43" s="135"/>
      <c r="G43" s="135"/>
      <c r="H43" s="135"/>
      <c r="I43" s="135"/>
      <c r="J43" s="135"/>
      <c r="K43" s="135"/>
      <c r="L43" s="135"/>
      <c r="M43" s="135"/>
      <c r="N43" s="135"/>
      <c r="O43" s="135"/>
      <c r="P43" s="135"/>
      <c r="Q43" s="120"/>
      <c r="R43" s="121"/>
      <c r="S43" s="124"/>
      <c r="T43" s="124"/>
      <c r="U43" s="124"/>
      <c r="V43" s="124"/>
      <c r="W43" s="115"/>
      <c r="X43" s="115"/>
      <c r="Y43" s="115"/>
      <c r="Z43" s="116"/>
    </row>
    <row r="44" spans="1:26" ht="16.5" customHeight="1">
      <c r="A44" s="33"/>
      <c r="B44" s="28" t="s">
        <v>145</v>
      </c>
      <c r="C44" s="28"/>
      <c r="D44" s="28"/>
      <c r="E44" s="28"/>
      <c r="F44" s="28"/>
      <c r="G44" s="28"/>
      <c r="H44" s="28"/>
      <c r="I44" s="28"/>
      <c r="J44" s="28"/>
      <c r="K44" s="28"/>
      <c r="L44" s="28"/>
      <c r="M44" s="28"/>
      <c r="N44" s="28"/>
      <c r="O44" s="28"/>
      <c r="P44" s="28"/>
      <c r="Q44" s="120" t="s">
        <v>150</v>
      </c>
      <c r="R44" s="121"/>
      <c r="S44" s="124">
        <f>IF(S40&gt;S42,S40-S42,)</f>
        <v>0</v>
      </c>
      <c r="T44" s="124"/>
      <c r="U44" s="124"/>
      <c r="V44" s="124"/>
      <c r="W44" s="115"/>
      <c r="X44" s="115"/>
      <c r="Y44" s="115"/>
      <c r="Z44" s="116"/>
    </row>
    <row r="45" spans="1:26" ht="16.5" customHeight="1">
      <c r="A45" s="33"/>
      <c r="B45" s="28" t="s">
        <v>146</v>
      </c>
      <c r="C45" s="28"/>
      <c r="D45" s="28"/>
      <c r="E45" s="28"/>
      <c r="F45" s="28"/>
      <c r="G45" s="28"/>
      <c r="H45" s="28"/>
      <c r="I45" s="28"/>
      <c r="J45" s="28"/>
      <c r="K45" s="28"/>
      <c r="L45" s="28"/>
      <c r="M45" s="28"/>
      <c r="N45" s="28"/>
      <c r="O45" s="28"/>
      <c r="P45" s="28"/>
      <c r="Q45" s="120" t="s">
        <v>151</v>
      </c>
      <c r="R45" s="121"/>
      <c r="S45" s="124">
        <f>IF(S42&gt;S40,(S40-S42)*-1,)</f>
        <v>0</v>
      </c>
      <c r="T45" s="124"/>
      <c r="U45" s="124"/>
      <c r="V45" s="124"/>
      <c r="W45" s="115"/>
      <c r="X45" s="115"/>
      <c r="Y45" s="115"/>
      <c r="Z45" s="116"/>
    </row>
    <row r="46" spans="1:26" ht="16.5" customHeight="1">
      <c r="A46" s="134" t="s">
        <v>147</v>
      </c>
      <c r="B46" s="135"/>
      <c r="C46" s="135"/>
      <c r="D46" s="135"/>
      <c r="E46" s="135"/>
      <c r="F46" s="135"/>
      <c r="G46" s="135"/>
      <c r="H46" s="135"/>
      <c r="I46" s="135"/>
      <c r="J46" s="135"/>
      <c r="K46" s="135"/>
      <c r="L46" s="135"/>
      <c r="M46" s="135"/>
      <c r="N46" s="135"/>
      <c r="O46" s="135"/>
      <c r="P46" s="135"/>
      <c r="Q46" s="120" t="s">
        <v>152</v>
      </c>
      <c r="R46" s="121"/>
      <c r="S46" s="124"/>
      <c r="T46" s="124"/>
      <c r="U46" s="124"/>
      <c r="V46" s="124"/>
      <c r="W46" s="115"/>
      <c r="X46" s="115"/>
      <c r="Y46" s="115"/>
      <c r="Z46" s="116"/>
    </row>
    <row r="47" spans="1:26" ht="16.5" customHeight="1" thickBot="1">
      <c r="A47" s="136" t="s">
        <v>148</v>
      </c>
      <c r="B47" s="137"/>
      <c r="C47" s="137"/>
      <c r="D47" s="137"/>
      <c r="E47" s="137"/>
      <c r="F47" s="137"/>
      <c r="G47" s="137"/>
      <c r="H47" s="137"/>
      <c r="I47" s="137"/>
      <c r="J47" s="137"/>
      <c r="K47" s="137"/>
      <c r="L47" s="137"/>
      <c r="M47" s="137"/>
      <c r="N47" s="137"/>
      <c r="O47" s="137"/>
      <c r="P47" s="137"/>
      <c r="Q47" s="122" t="s">
        <v>153</v>
      </c>
      <c r="R47" s="123"/>
      <c r="S47" s="127"/>
      <c r="T47" s="127"/>
      <c r="U47" s="127"/>
      <c r="V47" s="127"/>
      <c r="W47" s="117"/>
      <c r="X47" s="117"/>
      <c r="Y47" s="117"/>
      <c r="Z47" s="118"/>
    </row>
    <row r="48" ht="8.25" customHeight="1" thickTop="1"/>
    <row r="49" spans="1:7" ht="15" customHeight="1">
      <c r="A49" s="111"/>
      <c r="B49" s="111"/>
      <c r="C49" s="119" t="s">
        <v>154</v>
      </c>
      <c r="D49" s="119"/>
      <c r="E49" s="111"/>
      <c r="F49" s="111"/>
      <c r="G49" s="111"/>
    </row>
    <row r="50" spans="13:25" ht="15" customHeight="1">
      <c r="M50" s="102" t="s">
        <v>22</v>
      </c>
      <c r="N50" s="102"/>
      <c r="O50" s="102"/>
      <c r="P50" s="102"/>
      <c r="Q50" s="102"/>
      <c r="R50" s="102"/>
      <c r="S50" s="102"/>
      <c r="T50" s="102"/>
      <c r="U50" s="102"/>
      <c r="V50" s="102"/>
      <c r="W50" s="102"/>
      <c r="X50" s="102"/>
      <c r="Y50" s="102"/>
    </row>
    <row r="51" spans="1:26" ht="30" customHeight="1">
      <c r="A51" s="113" t="s">
        <v>155</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ht="9" customHeight="1"/>
    <row r="53" spans="1:15" s="34" customFormat="1" ht="15" customHeight="1">
      <c r="A53" s="103" t="s">
        <v>156</v>
      </c>
      <c r="B53" s="103"/>
      <c r="C53" s="103"/>
      <c r="D53" s="103"/>
      <c r="E53" s="103"/>
      <c r="F53" s="103"/>
      <c r="G53" s="103"/>
      <c r="H53" s="103"/>
      <c r="I53" s="103"/>
      <c r="J53" s="103"/>
      <c r="K53" s="114"/>
      <c r="L53" s="114"/>
      <c r="M53" s="114"/>
      <c r="N53" s="114"/>
      <c r="O53" s="34" t="s">
        <v>157</v>
      </c>
    </row>
    <row r="54" ht="9" customHeight="1"/>
    <row r="55" spans="1:16" s="34" customFormat="1" ht="15" customHeight="1">
      <c r="A55" s="103" t="s">
        <v>158</v>
      </c>
      <c r="B55" s="103"/>
      <c r="C55" s="103"/>
      <c r="D55" s="103"/>
      <c r="E55" s="103"/>
      <c r="F55" s="103"/>
      <c r="G55" s="103"/>
      <c r="H55" s="103"/>
      <c r="I55" s="109"/>
      <c r="J55" s="109"/>
      <c r="K55" s="109"/>
      <c r="L55" s="109"/>
      <c r="M55" s="109"/>
      <c r="N55" s="109"/>
      <c r="O55" s="109"/>
      <c r="P55" s="109"/>
    </row>
    <row r="56" spans="9:16" ht="15" customHeight="1">
      <c r="I56" s="110" t="s">
        <v>159</v>
      </c>
      <c r="J56" s="110"/>
      <c r="K56" s="110"/>
      <c r="L56" s="110"/>
      <c r="M56" s="110"/>
      <c r="N56" s="110"/>
      <c r="O56" s="110"/>
      <c r="P56" s="110"/>
    </row>
    <row r="57" s="34" customFormat="1" ht="15" customHeight="1">
      <c r="A57" s="34" t="s">
        <v>160</v>
      </c>
    </row>
    <row r="58" spans="1:26" ht="1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5" customHeight="1">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60" spans="1:26" ht="15" customHeight="1">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row>
    <row r="61" spans="1:26" ht="15" customHeight="1">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row>
    <row r="62" spans="1:26" ht="15"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ht="15"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ht="15" customHeight="1"/>
    <row r="65" spans="1:7" ht="15" customHeight="1">
      <c r="A65" s="111"/>
      <c r="B65" s="111"/>
      <c r="C65" s="112" t="s">
        <v>154</v>
      </c>
      <c r="D65" s="112"/>
      <c r="E65" s="96"/>
      <c r="F65" s="95"/>
      <c r="G65" s="76"/>
    </row>
    <row r="66" spans="13:25" ht="15" customHeight="1">
      <c r="M66" s="102" t="s">
        <v>22</v>
      </c>
      <c r="N66" s="102"/>
      <c r="O66" s="102"/>
      <c r="P66" s="102"/>
      <c r="Q66" s="102"/>
      <c r="R66" s="102"/>
      <c r="S66" s="102"/>
      <c r="T66" s="102"/>
      <c r="U66" s="102"/>
      <c r="V66" s="102"/>
      <c r="W66" s="102"/>
      <c r="X66" s="102"/>
      <c r="Y66" s="102"/>
    </row>
    <row r="67" spans="1:26" s="15" customFormat="1" ht="4.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6" s="15" customFormat="1" ht="15" customHeight="1">
      <c r="A68" s="103" t="s">
        <v>161</v>
      </c>
      <c r="B68" s="103"/>
      <c r="C68" s="103"/>
      <c r="D68" s="103"/>
      <c r="E68" s="103"/>
      <c r="F68" s="103"/>
    </row>
    <row r="69" spans="1:26" s="34" customFormat="1" ht="15" customHeight="1">
      <c r="A69" s="103"/>
      <c r="B69" s="103"/>
      <c r="C69" s="103"/>
      <c r="D69" s="103"/>
      <c r="E69" s="103"/>
      <c r="F69" s="103"/>
      <c r="G69" s="104"/>
      <c r="H69" s="104"/>
      <c r="I69" s="104"/>
      <c r="J69" s="35" t="s">
        <v>162</v>
      </c>
      <c r="K69" s="105"/>
      <c r="L69" s="105"/>
      <c r="M69" s="37" t="s">
        <v>162</v>
      </c>
      <c r="N69" s="105"/>
      <c r="O69" s="105"/>
      <c r="P69" s="105"/>
      <c r="Q69" s="105"/>
      <c r="R69" s="105"/>
      <c r="S69" s="108" t="s">
        <v>163</v>
      </c>
      <c r="T69" s="108"/>
      <c r="U69" s="108"/>
      <c r="V69" s="108"/>
      <c r="W69" s="108"/>
      <c r="X69" s="108"/>
      <c r="Y69" s="105"/>
      <c r="Z69" s="105"/>
    </row>
    <row r="70" ht="15" customHeight="1"/>
    <row r="71" spans="1:18" s="34" customFormat="1" ht="15" customHeight="1">
      <c r="A71" s="34" t="s">
        <v>164</v>
      </c>
      <c r="G71" s="105"/>
      <c r="H71" s="105"/>
      <c r="I71" s="105"/>
      <c r="J71" s="105"/>
      <c r="K71" s="105"/>
      <c r="L71" s="105"/>
      <c r="M71" s="105"/>
      <c r="N71" s="105"/>
      <c r="O71" s="105"/>
      <c r="P71" s="105"/>
      <c r="Q71" s="105"/>
      <c r="R71" s="105"/>
    </row>
    <row r="72" spans="7:18" ht="15" customHeight="1">
      <c r="G72" s="102" t="s">
        <v>165</v>
      </c>
      <c r="H72" s="102"/>
      <c r="I72" s="102"/>
      <c r="J72" s="102"/>
      <c r="K72" s="102"/>
      <c r="L72" s="102"/>
      <c r="M72" s="102"/>
      <c r="N72" s="102"/>
      <c r="O72" s="102"/>
      <c r="P72" s="102"/>
      <c r="Q72" s="102"/>
      <c r="R72" s="102"/>
    </row>
    <row r="73" spans="1:7" s="34" customFormat="1" ht="15" customHeight="1">
      <c r="A73" s="101" t="s">
        <v>166</v>
      </c>
      <c r="B73" s="101"/>
      <c r="C73" s="101"/>
      <c r="D73" s="101"/>
      <c r="E73" s="101"/>
      <c r="F73" s="101"/>
      <c r="G73" s="101"/>
    </row>
    <row r="74" spans="3:26" s="34" customFormat="1" ht="15" customHeight="1">
      <c r="C74" s="101" t="s">
        <v>167</v>
      </c>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3:26" s="34" customFormat="1" ht="15" customHeight="1">
      <c r="C75" s="101" t="s">
        <v>168</v>
      </c>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3:26" s="34" customFormat="1" ht="15" customHeight="1">
      <c r="C76" s="101" t="s">
        <v>169</v>
      </c>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3:26" s="34" customFormat="1" ht="15" customHeight="1">
      <c r="C77" s="101" t="s">
        <v>240</v>
      </c>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3:26" s="34" customFormat="1" ht="15" customHeight="1">
      <c r="C78" s="38"/>
      <c r="D78" s="77" t="s">
        <v>236</v>
      </c>
      <c r="E78" s="38"/>
      <c r="F78" s="38"/>
      <c r="G78" s="38"/>
      <c r="H78" s="38"/>
      <c r="I78" s="38"/>
      <c r="J78" s="38"/>
      <c r="K78" s="38"/>
      <c r="L78" s="38"/>
      <c r="M78" s="38"/>
      <c r="N78" s="38"/>
      <c r="O78" s="38"/>
      <c r="P78" s="38"/>
      <c r="Q78" s="38"/>
      <c r="R78" s="38"/>
      <c r="S78" s="38"/>
      <c r="T78" s="38"/>
      <c r="U78" s="38"/>
      <c r="V78" s="38"/>
      <c r="W78" s="38"/>
      <c r="X78" s="38"/>
      <c r="Y78" s="38"/>
      <c r="Z78" s="38"/>
    </row>
    <row r="79" spans="3:26" s="34" customFormat="1" ht="15" customHeight="1">
      <c r="C79" s="101" t="s">
        <v>170</v>
      </c>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3:26" ht="15" customHeight="1">
      <c r="C80" s="101" t="s">
        <v>245</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3:26" s="34" customFormat="1" ht="15" customHeight="1">
      <c r="C81" s="38"/>
      <c r="D81" s="77" t="s">
        <v>246</v>
      </c>
      <c r="E81" s="38"/>
      <c r="F81" s="38"/>
      <c r="G81" s="38"/>
      <c r="H81" s="38"/>
      <c r="I81" s="38"/>
      <c r="J81" s="38"/>
      <c r="K81" s="38"/>
      <c r="L81" s="38"/>
      <c r="M81" s="38"/>
      <c r="N81" s="38"/>
      <c r="O81" s="38"/>
      <c r="P81" s="38"/>
      <c r="Q81" s="38"/>
      <c r="R81" s="38"/>
      <c r="S81" s="38"/>
      <c r="T81" s="38"/>
      <c r="U81" s="38"/>
      <c r="V81" s="38"/>
      <c r="W81" s="38"/>
      <c r="X81" s="38"/>
      <c r="Y81" s="38"/>
      <c r="Z81" s="38"/>
    </row>
    <row r="82" spans="3:26" ht="15" customHeight="1">
      <c r="C82" s="101" t="s">
        <v>247</v>
      </c>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sheetData>
  <sheetProtection/>
  <mergeCells count="180">
    <mergeCell ref="B19:P19"/>
    <mergeCell ref="B20:P20"/>
    <mergeCell ref="Q19:R19"/>
    <mergeCell ref="Q20:R20"/>
    <mergeCell ref="I10:S10"/>
    <mergeCell ref="I11:Z11"/>
    <mergeCell ref="I12:S12"/>
    <mergeCell ref="A7:H7"/>
    <mergeCell ref="C80:Z80"/>
    <mergeCell ref="C82:Z82"/>
    <mergeCell ref="S19:V19"/>
    <mergeCell ref="W19:Z19"/>
    <mergeCell ref="S20:V20"/>
    <mergeCell ref="W20:Z20"/>
    <mergeCell ref="V8:Z8"/>
    <mergeCell ref="A8:N8"/>
    <mergeCell ref="T10:Z10"/>
    <mergeCell ref="T12:Z12"/>
    <mergeCell ref="A1:Z1"/>
    <mergeCell ref="W15:Z16"/>
    <mergeCell ref="S15:V16"/>
    <mergeCell ref="A9:H10"/>
    <mergeCell ref="A11:H12"/>
    <mergeCell ref="I9:Z9"/>
    <mergeCell ref="S3:V3"/>
    <mergeCell ref="U5:Z5"/>
    <mergeCell ref="I5:T5"/>
    <mergeCell ref="Q18:R18"/>
    <mergeCell ref="A17:P17"/>
    <mergeCell ref="B18:P18"/>
    <mergeCell ref="S17:V17"/>
    <mergeCell ref="S18:V18"/>
    <mergeCell ref="I7:Z7"/>
    <mergeCell ref="Q17:R17"/>
    <mergeCell ref="A21:P21"/>
    <mergeCell ref="B22:P22"/>
    <mergeCell ref="Q22:R22"/>
    <mergeCell ref="Q21:R21"/>
    <mergeCell ref="A5:H5"/>
    <mergeCell ref="W18:Z18"/>
    <mergeCell ref="W17:Z17"/>
    <mergeCell ref="A13:R13"/>
    <mergeCell ref="W14:Z14"/>
    <mergeCell ref="O8:T8"/>
    <mergeCell ref="A23:P23"/>
    <mergeCell ref="B24:P24"/>
    <mergeCell ref="B25:P25"/>
    <mergeCell ref="Q23:R23"/>
    <mergeCell ref="Q24:R24"/>
    <mergeCell ref="Q25:R25"/>
    <mergeCell ref="S25:V25"/>
    <mergeCell ref="W21:Z21"/>
    <mergeCell ref="W22:Z22"/>
    <mergeCell ref="W23:Z23"/>
    <mergeCell ref="W24:Z24"/>
    <mergeCell ref="W25:Z25"/>
    <mergeCell ref="S21:V21"/>
    <mergeCell ref="S22:V22"/>
    <mergeCell ref="S23:V23"/>
    <mergeCell ref="S24:V24"/>
    <mergeCell ref="Q28:R28"/>
    <mergeCell ref="Q29:R29"/>
    <mergeCell ref="Q30:R30"/>
    <mergeCell ref="Q31:R31"/>
    <mergeCell ref="B26:P26"/>
    <mergeCell ref="Q26:R26"/>
    <mergeCell ref="B27:P27"/>
    <mergeCell ref="B28:P28"/>
    <mergeCell ref="W31:Z31"/>
    <mergeCell ref="S26:V26"/>
    <mergeCell ref="S27:V27"/>
    <mergeCell ref="S28:V28"/>
    <mergeCell ref="S29:V29"/>
    <mergeCell ref="B29:P29"/>
    <mergeCell ref="A30:P30"/>
    <mergeCell ref="S30:V30"/>
    <mergeCell ref="A31:P31"/>
    <mergeCell ref="Q27:R27"/>
    <mergeCell ref="A32:P32"/>
    <mergeCell ref="B33:P33"/>
    <mergeCell ref="B34:P34"/>
    <mergeCell ref="B35:P35"/>
    <mergeCell ref="S31:V31"/>
    <mergeCell ref="W26:Z26"/>
    <mergeCell ref="W27:Z27"/>
    <mergeCell ref="W28:Z28"/>
    <mergeCell ref="W29:Z29"/>
    <mergeCell ref="W30:Z30"/>
    <mergeCell ref="Q37:R37"/>
    <mergeCell ref="Q38:R38"/>
    <mergeCell ref="Q39:R39"/>
    <mergeCell ref="Q40:R40"/>
    <mergeCell ref="B36:P36"/>
    <mergeCell ref="B37:P37"/>
    <mergeCell ref="A38:P38"/>
    <mergeCell ref="B39:P39"/>
    <mergeCell ref="S32:V32"/>
    <mergeCell ref="S33:V33"/>
    <mergeCell ref="S34:V34"/>
    <mergeCell ref="S35:V35"/>
    <mergeCell ref="A40:P40"/>
    <mergeCell ref="Q32:R32"/>
    <mergeCell ref="Q33:R33"/>
    <mergeCell ref="Q34:R34"/>
    <mergeCell ref="Q35:R35"/>
    <mergeCell ref="Q36:R36"/>
    <mergeCell ref="W38:Z38"/>
    <mergeCell ref="W39:Z39"/>
    <mergeCell ref="W40:Z40"/>
    <mergeCell ref="S36:V36"/>
    <mergeCell ref="S37:V37"/>
    <mergeCell ref="S38:V38"/>
    <mergeCell ref="S39:V39"/>
    <mergeCell ref="W32:Z32"/>
    <mergeCell ref="W33:Z33"/>
    <mergeCell ref="W34:Z34"/>
    <mergeCell ref="W35:Z35"/>
    <mergeCell ref="W36:Z36"/>
    <mergeCell ref="W37:Z37"/>
    <mergeCell ref="A41:P41"/>
    <mergeCell ref="A43:P43"/>
    <mergeCell ref="A46:P46"/>
    <mergeCell ref="A47:P47"/>
    <mergeCell ref="B42:P42"/>
    <mergeCell ref="S40:V40"/>
    <mergeCell ref="Q41:R41"/>
    <mergeCell ref="Q42:R42"/>
    <mergeCell ref="Q43:R43"/>
    <mergeCell ref="Q44:R44"/>
    <mergeCell ref="S41:V41"/>
    <mergeCell ref="S42:V42"/>
    <mergeCell ref="S43:V43"/>
    <mergeCell ref="S44:V44"/>
    <mergeCell ref="Q45:R45"/>
    <mergeCell ref="Q46:R46"/>
    <mergeCell ref="Q47:R47"/>
    <mergeCell ref="S45:V45"/>
    <mergeCell ref="W41:Z41"/>
    <mergeCell ref="W42:Z42"/>
    <mergeCell ref="W43:Z43"/>
    <mergeCell ref="W44:Z44"/>
    <mergeCell ref="S46:V46"/>
    <mergeCell ref="S47:V47"/>
    <mergeCell ref="M50:Y50"/>
    <mergeCell ref="A51:Z51"/>
    <mergeCell ref="A53:J53"/>
    <mergeCell ref="K53:N53"/>
    <mergeCell ref="W45:Z45"/>
    <mergeCell ref="W46:Z46"/>
    <mergeCell ref="W47:Z47"/>
    <mergeCell ref="A49:B49"/>
    <mergeCell ref="C49:D49"/>
    <mergeCell ref="E49:G49"/>
    <mergeCell ref="Y69:Z69"/>
    <mergeCell ref="S69:X69"/>
    <mergeCell ref="A55:H55"/>
    <mergeCell ref="I55:P55"/>
    <mergeCell ref="I56:P56"/>
    <mergeCell ref="A65:B65"/>
    <mergeCell ref="C65:D65"/>
    <mergeCell ref="C79:Z79"/>
    <mergeCell ref="A58:Z58"/>
    <mergeCell ref="A59:Z59"/>
    <mergeCell ref="A60:Z60"/>
    <mergeCell ref="A61:Z61"/>
    <mergeCell ref="A62:Z62"/>
    <mergeCell ref="A63:Z63"/>
    <mergeCell ref="G71:R71"/>
    <mergeCell ref="G72:R72"/>
    <mergeCell ref="N69:R69"/>
    <mergeCell ref="S13:Z13"/>
    <mergeCell ref="C77:Z77"/>
    <mergeCell ref="C75:Z75"/>
    <mergeCell ref="C76:Z76"/>
    <mergeCell ref="A73:G73"/>
    <mergeCell ref="C74:Z74"/>
    <mergeCell ref="M66:Y66"/>
    <mergeCell ref="A68:F69"/>
    <mergeCell ref="G69:I69"/>
    <mergeCell ref="K69:L69"/>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O35"/>
  <sheetViews>
    <sheetView showZeros="0" zoomScalePageLayoutView="0" workbookViewId="0" topLeftCell="A1">
      <selection activeCell="E2" sqref="E2"/>
    </sheetView>
  </sheetViews>
  <sheetFormatPr defaultColWidth="9.140625" defaultRowHeight="12.75"/>
  <cols>
    <col min="1" max="17" width="3.28125" style="1" customWidth="1"/>
    <col min="18" max="26" width="3.57421875" style="1" customWidth="1"/>
    <col min="27" max="45" width="3.28125" style="1" customWidth="1"/>
    <col min="46" max="16384" width="9.140625" style="1" customWidth="1"/>
  </cols>
  <sheetData>
    <row r="1" ht="15" customHeight="1"/>
    <row r="2" spans="1:41" ht="19.5" customHeight="1">
      <c r="A2" s="246" t="s">
        <v>0</v>
      </c>
      <c r="B2" s="246"/>
      <c r="C2" s="246"/>
      <c r="D2" s="246"/>
      <c r="E2" s="78"/>
      <c r="F2" s="78"/>
      <c r="G2" s="78"/>
      <c r="H2" s="78"/>
      <c r="AM2" s="2" t="s">
        <v>2</v>
      </c>
      <c r="AN2" s="2"/>
      <c r="AO2" s="2"/>
    </row>
    <row r="3" spans="5:8" ht="15" customHeight="1" thickBot="1">
      <c r="E3" s="3"/>
      <c r="F3" s="3"/>
      <c r="G3" s="3"/>
      <c r="H3" s="3"/>
    </row>
    <row r="4" spans="1:41" s="7" customFormat="1" ht="19.5" customHeight="1" thickBot="1" thickTop="1">
      <c r="A4" s="248" t="s">
        <v>1</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50"/>
      <c r="AB4" s="211"/>
      <c r="AC4" s="212"/>
      <c r="AD4" s="212"/>
      <c r="AE4" s="212"/>
      <c r="AF4" s="212"/>
      <c r="AG4" s="212"/>
      <c r="AH4" s="92" t="s">
        <v>3</v>
      </c>
      <c r="AI4" s="213"/>
      <c r="AJ4" s="213"/>
      <c r="AK4" s="213"/>
      <c r="AL4" s="213"/>
      <c r="AM4" s="214"/>
      <c r="AN4" s="6"/>
      <c r="AO4" s="6"/>
    </row>
    <row r="5" ht="15" customHeight="1" thickTop="1"/>
    <row r="6" spans="1:39" ht="15" customHeight="1">
      <c r="A6" s="182" t="s">
        <v>4</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row>
    <row r="7" spans="1:39" ht="15" customHeight="1">
      <c r="A7" s="251" t="s">
        <v>5</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row>
    <row r="8" ht="15" customHeight="1"/>
    <row r="9" ht="15" customHeight="1" thickBot="1">
      <c r="AJ9" s="1" t="s">
        <v>6</v>
      </c>
    </row>
    <row r="10" spans="1:39" ht="15" customHeight="1" thickTop="1">
      <c r="A10" s="215" t="s">
        <v>7</v>
      </c>
      <c r="B10" s="216"/>
      <c r="C10" s="216"/>
      <c r="D10" s="216"/>
      <c r="E10" s="216"/>
      <c r="F10" s="216"/>
      <c r="G10" s="216"/>
      <c r="H10" s="216"/>
      <c r="I10" s="216"/>
      <c r="J10" s="216"/>
      <c r="K10" s="216" t="s">
        <v>8</v>
      </c>
      <c r="L10" s="216"/>
      <c r="M10" s="216"/>
      <c r="N10" s="216" t="s">
        <v>9</v>
      </c>
      <c r="O10" s="216"/>
      <c r="P10" s="216"/>
      <c r="Q10" s="216"/>
      <c r="R10" s="216" t="s">
        <v>10</v>
      </c>
      <c r="S10" s="216"/>
      <c r="T10" s="216"/>
      <c r="U10" s="216"/>
      <c r="V10" s="216"/>
      <c r="W10" s="216"/>
      <c r="X10" s="216"/>
      <c r="Y10" s="216"/>
      <c r="Z10" s="216"/>
      <c r="AA10" s="216" t="s">
        <v>14</v>
      </c>
      <c r="AB10" s="216"/>
      <c r="AC10" s="216"/>
      <c r="AD10" s="216"/>
      <c r="AE10" s="216" t="s">
        <v>15</v>
      </c>
      <c r="AF10" s="216"/>
      <c r="AG10" s="216"/>
      <c r="AH10" s="216"/>
      <c r="AI10" s="216"/>
      <c r="AJ10" s="216" t="s">
        <v>16</v>
      </c>
      <c r="AK10" s="216"/>
      <c r="AL10" s="216"/>
      <c r="AM10" s="228"/>
    </row>
    <row r="11" spans="1:39" ht="15" customHeight="1">
      <c r="A11" s="217"/>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29"/>
    </row>
    <row r="12" spans="1:39" ht="15" customHeight="1">
      <c r="A12" s="217"/>
      <c r="B12" s="218"/>
      <c r="C12" s="218"/>
      <c r="D12" s="218"/>
      <c r="E12" s="218"/>
      <c r="F12" s="218"/>
      <c r="G12" s="218"/>
      <c r="H12" s="218"/>
      <c r="I12" s="218"/>
      <c r="J12" s="218"/>
      <c r="K12" s="218"/>
      <c r="L12" s="218"/>
      <c r="M12" s="218"/>
      <c r="N12" s="218"/>
      <c r="O12" s="218"/>
      <c r="P12" s="218"/>
      <c r="Q12" s="218"/>
      <c r="R12" s="221" t="s">
        <v>11</v>
      </c>
      <c r="S12" s="221"/>
      <c r="T12" s="221"/>
      <c r="U12" s="221" t="s">
        <v>12</v>
      </c>
      <c r="V12" s="221"/>
      <c r="W12" s="221"/>
      <c r="X12" s="221" t="s">
        <v>13</v>
      </c>
      <c r="Y12" s="221"/>
      <c r="Z12" s="221"/>
      <c r="AA12" s="218"/>
      <c r="AB12" s="218"/>
      <c r="AC12" s="218"/>
      <c r="AD12" s="218"/>
      <c r="AE12" s="218"/>
      <c r="AF12" s="218"/>
      <c r="AG12" s="218"/>
      <c r="AH12" s="218"/>
      <c r="AI12" s="218"/>
      <c r="AJ12" s="218"/>
      <c r="AK12" s="218"/>
      <c r="AL12" s="218"/>
      <c r="AM12" s="229"/>
    </row>
    <row r="13" spans="1:39" ht="15" customHeight="1">
      <c r="A13" s="217"/>
      <c r="B13" s="218"/>
      <c r="C13" s="218"/>
      <c r="D13" s="218"/>
      <c r="E13" s="218"/>
      <c r="F13" s="218"/>
      <c r="G13" s="218"/>
      <c r="H13" s="218"/>
      <c r="I13" s="218"/>
      <c r="J13" s="218"/>
      <c r="K13" s="218"/>
      <c r="L13" s="218"/>
      <c r="M13" s="218"/>
      <c r="N13" s="218"/>
      <c r="O13" s="218"/>
      <c r="P13" s="218"/>
      <c r="Q13" s="218"/>
      <c r="R13" s="221"/>
      <c r="S13" s="221"/>
      <c r="T13" s="221"/>
      <c r="U13" s="221"/>
      <c r="V13" s="221"/>
      <c r="W13" s="221"/>
      <c r="X13" s="221"/>
      <c r="Y13" s="221"/>
      <c r="Z13" s="221"/>
      <c r="AA13" s="218"/>
      <c r="AB13" s="218"/>
      <c r="AC13" s="218"/>
      <c r="AD13" s="218"/>
      <c r="AE13" s="218"/>
      <c r="AF13" s="218"/>
      <c r="AG13" s="218"/>
      <c r="AH13" s="218"/>
      <c r="AI13" s="218"/>
      <c r="AJ13" s="218"/>
      <c r="AK13" s="218"/>
      <c r="AL13" s="218"/>
      <c r="AM13" s="229"/>
    </row>
    <row r="14" spans="1:39" ht="15" customHeight="1">
      <c r="A14" s="217"/>
      <c r="B14" s="218"/>
      <c r="C14" s="218"/>
      <c r="D14" s="218"/>
      <c r="E14" s="218"/>
      <c r="F14" s="218"/>
      <c r="G14" s="218"/>
      <c r="H14" s="218"/>
      <c r="I14" s="218"/>
      <c r="J14" s="218"/>
      <c r="K14" s="218"/>
      <c r="L14" s="218"/>
      <c r="M14" s="218"/>
      <c r="N14" s="218"/>
      <c r="O14" s="218"/>
      <c r="P14" s="218"/>
      <c r="Q14" s="218"/>
      <c r="R14" s="221"/>
      <c r="S14" s="221"/>
      <c r="T14" s="221"/>
      <c r="U14" s="221"/>
      <c r="V14" s="221"/>
      <c r="W14" s="221"/>
      <c r="X14" s="221"/>
      <c r="Y14" s="221"/>
      <c r="Z14" s="221"/>
      <c r="AA14" s="218"/>
      <c r="AB14" s="218"/>
      <c r="AC14" s="218"/>
      <c r="AD14" s="218"/>
      <c r="AE14" s="218"/>
      <c r="AF14" s="218"/>
      <c r="AG14" s="218"/>
      <c r="AH14" s="218"/>
      <c r="AI14" s="218"/>
      <c r="AJ14" s="218"/>
      <c r="AK14" s="218"/>
      <c r="AL14" s="218"/>
      <c r="AM14" s="229"/>
    </row>
    <row r="15" spans="1:39" ht="15" customHeight="1">
      <c r="A15" s="217"/>
      <c r="B15" s="218"/>
      <c r="C15" s="218"/>
      <c r="D15" s="218"/>
      <c r="E15" s="218"/>
      <c r="F15" s="218"/>
      <c r="G15" s="218"/>
      <c r="H15" s="218"/>
      <c r="I15" s="218"/>
      <c r="J15" s="218"/>
      <c r="K15" s="218"/>
      <c r="L15" s="218"/>
      <c r="M15" s="218"/>
      <c r="N15" s="218"/>
      <c r="O15" s="218"/>
      <c r="P15" s="218"/>
      <c r="Q15" s="218"/>
      <c r="R15" s="221"/>
      <c r="S15" s="221"/>
      <c r="T15" s="221"/>
      <c r="U15" s="221"/>
      <c r="V15" s="221"/>
      <c r="W15" s="221"/>
      <c r="X15" s="221"/>
      <c r="Y15" s="221"/>
      <c r="Z15" s="221"/>
      <c r="AA15" s="218"/>
      <c r="AB15" s="218"/>
      <c r="AC15" s="218"/>
      <c r="AD15" s="218"/>
      <c r="AE15" s="218"/>
      <c r="AF15" s="218"/>
      <c r="AG15" s="218"/>
      <c r="AH15" s="218"/>
      <c r="AI15" s="218"/>
      <c r="AJ15" s="218"/>
      <c r="AK15" s="218"/>
      <c r="AL15" s="218"/>
      <c r="AM15" s="229"/>
    </row>
    <row r="16" spans="1:39" ht="15" customHeight="1">
      <c r="A16" s="219"/>
      <c r="B16" s="220"/>
      <c r="C16" s="220"/>
      <c r="D16" s="220"/>
      <c r="E16" s="220"/>
      <c r="F16" s="220"/>
      <c r="G16" s="220"/>
      <c r="H16" s="220"/>
      <c r="I16" s="220"/>
      <c r="J16" s="220"/>
      <c r="K16" s="220"/>
      <c r="L16" s="220"/>
      <c r="M16" s="220"/>
      <c r="N16" s="220"/>
      <c r="O16" s="220"/>
      <c r="P16" s="220"/>
      <c r="Q16" s="220"/>
      <c r="R16" s="222"/>
      <c r="S16" s="222"/>
      <c r="T16" s="222"/>
      <c r="U16" s="222"/>
      <c r="V16" s="222"/>
      <c r="W16" s="222"/>
      <c r="X16" s="222"/>
      <c r="Y16" s="222"/>
      <c r="Z16" s="222"/>
      <c r="AA16" s="220"/>
      <c r="AB16" s="220"/>
      <c r="AC16" s="220"/>
      <c r="AD16" s="220"/>
      <c r="AE16" s="220"/>
      <c r="AF16" s="220"/>
      <c r="AG16" s="220"/>
      <c r="AH16" s="220"/>
      <c r="AI16" s="220"/>
      <c r="AJ16" s="220"/>
      <c r="AK16" s="220"/>
      <c r="AL16" s="220"/>
      <c r="AM16" s="230"/>
    </row>
    <row r="17" spans="1:39" ht="15" customHeight="1">
      <c r="A17" s="225">
        <v>1</v>
      </c>
      <c r="B17" s="226"/>
      <c r="C17" s="226"/>
      <c r="D17" s="226"/>
      <c r="E17" s="226"/>
      <c r="F17" s="226"/>
      <c r="G17" s="226"/>
      <c r="H17" s="226"/>
      <c r="I17" s="226"/>
      <c r="J17" s="226"/>
      <c r="K17" s="226">
        <v>2</v>
      </c>
      <c r="L17" s="226"/>
      <c r="M17" s="226"/>
      <c r="N17" s="226">
        <v>3</v>
      </c>
      <c r="O17" s="226"/>
      <c r="P17" s="226"/>
      <c r="Q17" s="226"/>
      <c r="R17" s="226" t="s">
        <v>17</v>
      </c>
      <c r="S17" s="226"/>
      <c r="T17" s="226"/>
      <c r="U17" s="226" t="s">
        <v>18</v>
      </c>
      <c r="V17" s="226"/>
      <c r="W17" s="226"/>
      <c r="X17" s="226" t="s">
        <v>19</v>
      </c>
      <c r="Y17" s="226"/>
      <c r="Z17" s="226"/>
      <c r="AA17" s="226">
        <v>5</v>
      </c>
      <c r="AB17" s="226"/>
      <c r="AC17" s="226"/>
      <c r="AD17" s="226"/>
      <c r="AE17" s="226">
        <v>6</v>
      </c>
      <c r="AF17" s="226"/>
      <c r="AG17" s="226"/>
      <c r="AH17" s="226"/>
      <c r="AI17" s="226"/>
      <c r="AJ17" s="226">
        <v>7</v>
      </c>
      <c r="AK17" s="226"/>
      <c r="AL17" s="226"/>
      <c r="AM17" s="232"/>
    </row>
    <row r="18" spans="1:39" ht="15" customHeight="1">
      <c r="A18" s="233"/>
      <c r="B18" s="234"/>
      <c r="C18" s="234"/>
      <c r="D18" s="234"/>
      <c r="E18" s="234"/>
      <c r="F18" s="234"/>
      <c r="G18" s="234"/>
      <c r="H18" s="234"/>
      <c r="I18" s="234"/>
      <c r="J18" s="234"/>
      <c r="K18" s="235"/>
      <c r="L18" s="235"/>
      <c r="M18" s="235"/>
      <c r="N18" s="235"/>
      <c r="O18" s="235"/>
      <c r="P18" s="235"/>
      <c r="Q18" s="235"/>
      <c r="R18" s="235"/>
      <c r="S18" s="235"/>
      <c r="T18" s="235"/>
      <c r="U18" s="235"/>
      <c r="V18" s="235"/>
      <c r="W18" s="235"/>
      <c r="X18" s="235"/>
      <c r="Y18" s="235"/>
      <c r="Z18" s="235"/>
      <c r="AA18" s="235"/>
      <c r="AB18" s="235"/>
      <c r="AC18" s="235"/>
      <c r="AD18" s="235"/>
      <c r="AE18" s="231">
        <f>IF(ROUND(K18-N18-X18-AA18,2)&lt;0,0,ROUND(K18-N18-X18-AA18,2))</f>
        <v>0</v>
      </c>
      <c r="AF18" s="231"/>
      <c r="AG18" s="231"/>
      <c r="AH18" s="231"/>
      <c r="AI18" s="231"/>
      <c r="AJ18" s="235"/>
      <c r="AK18" s="235"/>
      <c r="AL18" s="235"/>
      <c r="AM18" s="236"/>
    </row>
    <row r="19" spans="1:39" ht="15" customHeight="1">
      <c r="A19" s="223"/>
      <c r="B19" s="224"/>
      <c r="C19" s="224"/>
      <c r="D19" s="224"/>
      <c r="E19" s="224"/>
      <c r="F19" s="224"/>
      <c r="G19" s="224"/>
      <c r="H19" s="224"/>
      <c r="I19" s="224"/>
      <c r="J19" s="224"/>
      <c r="K19" s="227"/>
      <c r="L19" s="227"/>
      <c r="M19" s="227"/>
      <c r="N19" s="227"/>
      <c r="O19" s="227"/>
      <c r="P19" s="227"/>
      <c r="Q19" s="227"/>
      <c r="R19" s="227"/>
      <c r="S19" s="227"/>
      <c r="T19" s="227"/>
      <c r="U19" s="227"/>
      <c r="V19" s="227"/>
      <c r="W19" s="227"/>
      <c r="X19" s="227"/>
      <c r="Y19" s="227"/>
      <c r="Z19" s="227"/>
      <c r="AA19" s="227"/>
      <c r="AB19" s="227"/>
      <c r="AC19" s="227"/>
      <c r="AD19" s="227"/>
      <c r="AE19" s="231">
        <f>ROUND(K19-N19-X19-AA19,2)</f>
        <v>0</v>
      </c>
      <c r="AF19" s="231"/>
      <c r="AG19" s="231"/>
      <c r="AH19" s="231"/>
      <c r="AI19" s="231"/>
      <c r="AJ19" s="227"/>
      <c r="AK19" s="227"/>
      <c r="AL19" s="227"/>
      <c r="AM19" s="243"/>
    </row>
    <row r="20" spans="1:39" ht="15" customHeight="1">
      <c r="A20" s="223"/>
      <c r="B20" s="224"/>
      <c r="C20" s="224"/>
      <c r="D20" s="224"/>
      <c r="E20" s="224"/>
      <c r="F20" s="224"/>
      <c r="G20" s="224"/>
      <c r="H20" s="224"/>
      <c r="I20" s="224"/>
      <c r="J20" s="224"/>
      <c r="K20" s="227"/>
      <c r="L20" s="227"/>
      <c r="M20" s="227"/>
      <c r="N20" s="227"/>
      <c r="O20" s="227"/>
      <c r="P20" s="227"/>
      <c r="Q20" s="227"/>
      <c r="R20" s="227"/>
      <c r="S20" s="227"/>
      <c r="T20" s="227"/>
      <c r="U20" s="227"/>
      <c r="V20" s="227"/>
      <c r="W20" s="227"/>
      <c r="X20" s="227"/>
      <c r="Y20" s="227"/>
      <c r="Z20" s="227"/>
      <c r="AA20" s="227"/>
      <c r="AB20" s="227"/>
      <c r="AC20" s="227"/>
      <c r="AD20" s="227"/>
      <c r="AE20" s="231">
        <f>ROUND(K20-N20-X20-AA20,2)</f>
        <v>0</v>
      </c>
      <c r="AF20" s="231"/>
      <c r="AG20" s="231"/>
      <c r="AH20" s="231"/>
      <c r="AI20" s="231"/>
      <c r="AJ20" s="227"/>
      <c r="AK20" s="227"/>
      <c r="AL20" s="227"/>
      <c r="AM20" s="243"/>
    </row>
    <row r="21" spans="1:39" ht="15" customHeight="1">
      <c r="A21" s="223"/>
      <c r="B21" s="224"/>
      <c r="C21" s="224"/>
      <c r="D21" s="224"/>
      <c r="E21" s="224"/>
      <c r="F21" s="224"/>
      <c r="G21" s="224"/>
      <c r="H21" s="224"/>
      <c r="I21" s="224"/>
      <c r="J21" s="224"/>
      <c r="K21" s="227"/>
      <c r="L21" s="227"/>
      <c r="M21" s="227"/>
      <c r="N21" s="227"/>
      <c r="O21" s="227"/>
      <c r="P21" s="227"/>
      <c r="Q21" s="227"/>
      <c r="R21" s="227"/>
      <c r="S21" s="227"/>
      <c r="T21" s="227"/>
      <c r="U21" s="227"/>
      <c r="V21" s="227"/>
      <c r="W21" s="227"/>
      <c r="X21" s="227"/>
      <c r="Y21" s="227"/>
      <c r="Z21" s="227"/>
      <c r="AA21" s="227"/>
      <c r="AB21" s="227"/>
      <c r="AC21" s="227"/>
      <c r="AD21" s="227"/>
      <c r="AE21" s="231">
        <f>ROUND(K21-N21-X21-AA21,2)</f>
        <v>0</v>
      </c>
      <c r="AF21" s="231"/>
      <c r="AG21" s="231"/>
      <c r="AH21" s="231"/>
      <c r="AI21" s="231"/>
      <c r="AJ21" s="227"/>
      <c r="AK21" s="227"/>
      <c r="AL21" s="227"/>
      <c r="AM21" s="243"/>
    </row>
    <row r="22" spans="1:39" ht="15" customHeight="1">
      <c r="A22" s="223"/>
      <c r="B22" s="224"/>
      <c r="C22" s="224"/>
      <c r="D22" s="224"/>
      <c r="E22" s="224"/>
      <c r="F22" s="224"/>
      <c r="G22" s="224"/>
      <c r="H22" s="224"/>
      <c r="I22" s="224"/>
      <c r="J22" s="224"/>
      <c r="K22" s="227"/>
      <c r="L22" s="227"/>
      <c r="M22" s="227"/>
      <c r="N22" s="227"/>
      <c r="O22" s="227"/>
      <c r="P22" s="227"/>
      <c r="Q22" s="227"/>
      <c r="R22" s="227"/>
      <c r="S22" s="227"/>
      <c r="T22" s="227"/>
      <c r="U22" s="227"/>
      <c r="V22" s="227"/>
      <c r="W22" s="227"/>
      <c r="X22" s="227"/>
      <c r="Y22" s="227"/>
      <c r="Z22" s="227"/>
      <c r="AA22" s="227"/>
      <c r="AB22" s="227"/>
      <c r="AC22" s="227"/>
      <c r="AD22" s="227"/>
      <c r="AE22" s="231">
        <f aca="true" t="shared" si="0" ref="AE22:AE27">ROUND(K22-N22-X22-AA22,2)</f>
        <v>0</v>
      </c>
      <c r="AF22" s="231"/>
      <c r="AG22" s="231"/>
      <c r="AH22" s="231"/>
      <c r="AI22" s="231"/>
      <c r="AJ22" s="227"/>
      <c r="AK22" s="227"/>
      <c r="AL22" s="227"/>
      <c r="AM22" s="243"/>
    </row>
    <row r="23" spans="1:39" ht="15" customHeight="1">
      <c r="A23" s="223"/>
      <c r="B23" s="224"/>
      <c r="C23" s="224"/>
      <c r="D23" s="224"/>
      <c r="E23" s="224"/>
      <c r="F23" s="224"/>
      <c r="G23" s="224"/>
      <c r="H23" s="224"/>
      <c r="I23" s="224"/>
      <c r="J23" s="224"/>
      <c r="K23" s="227"/>
      <c r="L23" s="227"/>
      <c r="M23" s="227"/>
      <c r="N23" s="227"/>
      <c r="O23" s="227"/>
      <c r="P23" s="227"/>
      <c r="Q23" s="227"/>
      <c r="R23" s="227"/>
      <c r="S23" s="227"/>
      <c r="T23" s="227"/>
      <c r="U23" s="227"/>
      <c r="V23" s="227"/>
      <c r="W23" s="227"/>
      <c r="X23" s="227"/>
      <c r="Y23" s="227"/>
      <c r="Z23" s="227"/>
      <c r="AA23" s="227"/>
      <c r="AB23" s="227"/>
      <c r="AC23" s="227"/>
      <c r="AD23" s="227"/>
      <c r="AE23" s="231">
        <f t="shared" si="0"/>
        <v>0</v>
      </c>
      <c r="AF23" s="231"/>
      <c r="AG23" s="231"/>
      <c r="AH23" s="231"/>
      <c r="AI23" s="231"/>
      <c r="AJ23" s="227"/>
      <c r="AK23" s="227"/>
      <c r="AL23" s="227"/>
      <c r="AM23" s="243"/>
    </row>
    <row r="24" spans="1:39" ht="15" customHeight="1">
      <c r="A24" s="223"/>
      <c r="B24" s="224"/>
      <c r="C24" s="224"/>
      <c r="D24" s="224"/>
      <c r="E24" s="224"/>
      <c r="F24" s="224"/>
      <c r="G24" s="224"/>
      <c r="H24" s="224"/>
      <c r="I24" s="224"/>
      <c r="J24" s="224"/>
      <c r="K24" s="227"/>
      <c r="L24" s="227"/>
      <c r="M24" s="227"/>
      <c r="N24" s="227"/>
      <c r="O24" s="227"/>
      <c r="P24" s="227"/>
      <c r="Q24" s="227"/>
      <c r="R24" s="227"/>
      <c r="S24" s="227"/>
      <c r="T24" s="227"/>
      <c r="U24" s="227"/>
      <c r="V24" s="227"/>
      <c r="W24" s="227"/>
      <c r="X24" s="227"/>
      <c r="Y24" s="227"/>
      <c r="Z24" s="227"/>
      <c r="AA24" s="227"/>
      <c r="AB24" s="227"/>
      <c r="AC24" s="227"/>
      <c r="AD24" s="227"/>
      <c r="AE24" s="231">
        <f t="shared" si="0"/>
        <v>0</v>
      </c>
      <c r="AF24" s="231"/>
      <c r="AG24" s="231"/>
      <c r="AH24" s="231"/>
      <c r="AI24" s="231"/>
      <c r="AJ24" s="227"/>
      <c r="AK24" s="227"/>
      <c r="AL24" s="227"/>
      <c r="AM24" s="243"/>
    </row>
    <row r="25" spans="1:39" ht="15" customHeight="1">
      <c r="A25" s="223"/>
      <c r="B25" s="224"/>
      <c r="C25" s="224"/>
      <c r="D25" s="224"/>
      <c r="E25" s="224"/>
      <c r="F25" s="224"/>
      <c r="G25" s="224"/>
      <c r="H25" s="224"/>
      <c r="I25" s="224"/>
      <c r="J25" s="224"/>
      <c r="K25" s="227"/>
      <c r="L25" s="227"/>
      <c r="M25" s="227"/>
      <c r="N25" s="227"/>
      <c r="O25" s="227"/>
      <c r="P25" s="227"/>
      <c r="Q25" s="227"/>
      <c r="R25" s="227"/>
      <c r="S25" s="227"/>
      <c r="T25" s="227"/>
      <c r="U25" s="227"/>
      <c r="V25" s="227"/>
      <c r="W25" s="227"/>
      <c r="X25" s="227"/>
      <c r="Y25" s="227"/>
      <c r="Z25" s="227"/>
      <c r="AA25" s="227"/>
      <c r="AB25" s="227"/>
      <c r="AC25" s="227"/>
      <c r="AD25" s="227"/>
      <c r="AE25" s="231">
        <f t="shared" si="0"/>
        <v>0</v>
      </c>
      <c r="AF25" s="231"/>
      <c r="AG25" s="231"/>
      <c r="AH25" s="231"/>
      <c r="AI25" s="231"/>
      <c r="AJ25" s="227"/>
      <c r="AK25" s="227"/>
      <c r="AL25" s="227"/>
      <c r="AM25" s="243"/>
    </row>
    <row r="26" spans="1:39" ht="15" customHeight="1">
      <c r="A26" s="223"/>
      <c r="B26" s="224"/>
      <c r="C26" s="224"/>
      <c r="D26" s="224"/>
      <c r="E26" s="224"/>
      <c r="F26" s="224"/>
      <c r="G26" s="224"/>
      <c r="H26" s="224"/>
      <c r="I26" s="224"/>
      <c r="J26" s="224"/>
      <c r="K26" s="227"/>
      <c r="L26" s="227"/>
      <c r="M26" s="227"/>
      <c r="N26" s="227"/>
      <c r="O26" s="227"/>
      <c r="P26" s="227"/>
      <c r="Q26" s="227"/>
      <c r="R26" s="227"/>
      <c r="S26" s="227"/>
      <c r="T26" s="227"/>
      <c r="U26" s="227"/>
      <c r="V26" s="227"/>
      <c r="W26" s="227"/>
      <c r="X26" s="227"/>
      <c r="Y26" s="227"/>
      <c r="Z26" s="227"/>
      <c r="AA26" s="227"/>
      <c r="AB26" s="227"/>
      <c r="AC26" s="227"/>
      <c r="AD26" s="227"/>
      <c r="AE26" s="231">
        <f t="shared" si="0"/>
        <v>0</v>
      </c>
      <c r="AF26" s="231"/>
      <c r="AG26" s="231"/>
      <c r="AH26" s="231"/>
      <c r="AI26" s="231"/>
      <c r="AJ26" s="227"/>
      <c r="AK26" s="227"/>
      <c r="AL26" s="227"/>
      <c r="AM26" s="243"/>
    </row>
    <row r="27" spans="1:39" ht="15" customHeight="1">
      <c r="A27" s="239"/>
      <c r="B27" s="240"/>
      <c r="C27" s="240"/>
      <c r="D27" s="240"/>
      <c r="E27" s="240"/>
      <c r="F27" s="240"/>
      <c r="G27" s="240"/>
      <c r="H27" s="240"/>
      <c r="I27" s="240"/>
      <c r="J27" s="240"/>
      <c r="K27" s="242"/>
      <c r="L27" s="242"/>
      <c r="M27" s="242"/>
      <c r="N27" s="242"/>
      <c r="O27" s="242"/>
      <c r="P27" s="242"/>
      <c r="Q27" s="242"/>
      <c r="R27" s="242"/>
      <c r="S27" s="242"/>
      <c r="T27" s="242"/>
      <c r="U27" s="242"/>
      <c r="V27" s="242"/>
      <c r="W27" s="242"/>
      <c r="X27" s="242"/>
      <c r="Y27" s="242"/>
      <c r="Z27" s="242"/>
      <c r="AA27" s="242"/>
      <c r="AB27" s="242"/>
      <c r="AC27" s="242"/>
      <c r="AD27" s="242"/>
      <c r="AE27" s="231">
        <f t="shared" si="0"/>
        <v>0</v>
      </c>
      <c r="AF27" s="231"/>
      <c r="AG27" s="231"/>
      <c r="AH27" s="231"/>
      <c r="AI27" s="231"/>
      <c r="AJ27" s="242"/>
      <c r="AK27" s="242"/>
      <c r="AL27" s="242"/>
      <c r="AM27" s="245"/>
    </row>
    <row r="28" spans="1:39" ht="19.5" customHeight="1" thickBot="1">
      <c r="A28" s="237" t="s">
        <v>20</v>
      </c>
      <c r="B28" s="238"/>
      <c r="C28" s="238"/>
      <c r="D28" s="238"/>
      <c r="E28" s="238"/>
      <c r="F28" s="238"/>
      <c r="G28" s="238"/>
      <c r="H28" s="238"/>
      <c r="I28" s="238"/>
      <c r="J28" s="238"/>
      <c r="K28" s="241">
        <f>ROUND(SUM(K18:M27),2)</f>
        <v>0</v>
      </c>
      <c r="L28" s="241"/>
      <c r="M28" s="241"/>
      <c r="N28" s="241">
        <f>ROUND(SUM(N18:Q27),2)</f>
        <v>0</v>
      </c>
      <c r="O28" s="241"/>
      <c r="P28" s="241"/>
      <c r="Q28" s="241"/>
      <c r="R28" s="241">
        <f>ROUND(SUM(R18:T27),2)</f>
        <v>0</v>
      </c>
      <c r="S28" s="241"/>
      <c r="T28" s="241"/>
      <c r="U28" s="241">
        <f>ROUND(SUM(U18:W27),2)</f>
        <v>0</v>
      </c>
      <c r="V28" s="241"/>
      <c r="W28" s="241"/>
      <c r="X28" s="241">
        <f>ROUND(SUM(X18:Z27),2)</f>
        <v>0</v>
      </c>
      <c r="Y28" s="241"/>
      <c r="Z28" s="241"/>
      <c r="AA28" s="241">
        <f>ROUND(SUM(AA18:AD27),2)</f>
        <v>0</v>
      </c>
      <c r="AB28" s="241"/>
      <c r="AC28" s="241"/>
      <c r="AD28" s="241"/>
      <c r="AE28" s="241">
        <f>ROUND(SUM(AE18:AI27),2)</f>
        <v>0</v>
      </c>
      <c r="AF28" s="241"/>
      <c r="AG28" s="241"/>
      <c r="AH28" s="241"/>
      <c r="AI28" s="241"/>
      <c r="AJ28" s="241">
        <f>ROUND(SUM(AJ18:AM27),2)</f>
        <v>0</v>
      </c>
      <c r="AK28" s="241"/>
      <c r="AL28" s="241"/>
      <c r="AM28" s="244"/>
    </row>
    <row r="29" ht="15" customHeight="1" thickTop="1"/>
    <row r="30" ht="15" customHeight="1"/>
    <row r="31" spans="2:39" ht="15" customHeight="1">
      <c r="B31" s="247"/>
      <c r="C31" s="247"/>
      <c r="D31" s="119" t="s">
        <v>21</v>
      </c>
      <c r="E31" s="119"/>
      <c r="F31" s="97"/>
      <c r="G31" s="94"/>
      <c r="H31" s="94"/>
      <c r="I31" s="4"/>
      <c r="J31" s="4"/>
      <c r="K31" s="4"/>
      <c r="AE31" s="87"/>
      <c r="AF31" s="87"/>
      <c r="AG31" s="87"/>
      <c r="AH31" s="87"/>
      <c r="AI31" s="87"/>
      <c r="AJ31" s="87"/>
      <c r="AK31" s="87"/>
      <c r="AL31" s="87"/>
      <c r="AM31" s="87"/>
    </row>
    <row r="32" spans="31:39" ht="15" customHeight="1">
      <c r="AE32" s="102" t="s">
        <v>22</v>
      </c>
      <c r="AF32" s="102"/>
      <c r="AG32" s="102"/>
      <c r="AH32" s="102"/>
      <c r="AI32" s="102"/>
      <c r="AJ32" s="102"/>
      <c r="AK32" s="102"/>
      <c r="AL32" s="102"/>
      <c r="AM32" s="102"/>
    </row>
    <row r="33" spans="1:5" ht="15" customHeight="1">
      <c r="A33" s="9"/>
      <c r="B33" s="9"/>
      <c r="C33" s="10" t="s">
        <v>23</v>
      </c>
      <c r="D33" s="9"/>
      <c r="E33" s="9"/>
    </row>
    <row r="34" spans="1:5" ht="15" customHeight="1">
      <c r="A34" s="9"/>
      <c r="B34" s="9"/>
      <c r="C34" s="9"/>
      <c r="D34" s="9"/>
      <c r="E34" s="9"/>
    </row>
    <row r="35" spans="1:5" ht="15" customHeight="1">
      <c r="A35" s="9"/>
      <c r="B35" s="9"/>
      <c r="C35" s="9"/>
      <c r="D35" s="9"/>
      <c r="E35" s="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127">
    <mergeCell ref="AE28:AI28"/>
    <mergeCell ref="AE32:AM32"/>
    <mergeCell ref="A2:D2"/>
    <mergeCell ref="B31:C31"/>
    <mergeCell ref="D31:E31"/>
    <mergeCell ref="A4:AA4"/>
    <mergeCell ref="A6:AM6"/>
    <mergeCell ref="A7:AM7"/>
    <mergeCell ref="AJ25:AM25"/>
    <mergeCell ref="AJ26:AM26"/>
    <mergeCell ref="AJ20:AM20"/>
    <mergeCell ref="AJ21:AM21"/>
    <mergeCell ref="AJ28:AM28"/>
    <mergeCell ref="AJ27:AM27"/>
    <mergeCell ref="AJ22:AM22"/>
    <mergeCell ref="AJ23:AM23"/>
    <mergeCell ref="AJ24:AM24"/>
    <mergeCell ref="AA25:AD25"/>
    <mergeCell ref="AA26:AD26"/>
    <mergeCell ref="AA27:AD27"/>
    <mergeCell ref="AE26:AI26"/>
    <mergeCell ref="AE27:AI27"/>
    <mergeCell ref="AE22:AI22"/>
    <mergeCell ref="AE23:AI23"/>
    <mergeCell ref="AE24:AI24"/>
    <mergeCell ref="AE25:AI25"/>
    <mergeCell ref="AA20:AD20"/>
    <mergeCell ref="AA21:AD21"/>
    <mergeCell ref="AA28:AD28"/>
    <mergeCell ref="X26:Z26"/>
    <mergeCell ref="X27:Z27"/>
    <mergeCell ref="X28:Z28"/>
    <mergeCell ref="AA22:AD22"/>
    <mergeCell ref="AA23:AD23"/>
    <mergeCell ref="AA24:AD24"/>
    <mergeCell ref="X22:Z22"/>
    <mergeCell ref="U21:W21"/>
    <mergeCell ref="U28:W28"/>
    <mergeCell ref="X23:Z23"/>
    <mergeCell ref="X24:Z24"/>
    <mergeCell ref="X25:Z25"/>
    <mergeCell ref="U25:W25"/>
    <mergeCell ref="R28:T28"/>
    <mergeCell ref="U22:W22"/>
    <mergeCell ref="U23:W23"/>
    <mergeCell ref="U24:W24"/>
    <mergeCell ref="R22:T22"/>
    <mergeCell ref="R23:T23"/>
    <mergeCell ref="R24:T24"/>
    <mergeCell ref="R25:T25"/>
    <mergeCell ref="U26:W26"/>
    <mergeCell ref="U27:W27"/>
    <mergeCell ref="N27:Q27"/>
    <mergeCell ref="N21:Q21"/>
    <mergeCell ref="N23:Q23"/>
    <mergeCell ref="N24:Q24"/>
    <mergeCell ref="R26:T26"/>
    <mergeCell ref="R27:T27"/>
    <mergeCell ref="A27:J27"/>
    <mergeCell ref="A24:J24"/>
    <mergeCell ref="A25:J25"/>
    <mergeCell ref="A26:J26"/>
    <mergeCell ref="N28:Q28"/>
    <mergeCell ref="K26:M26"/>
    <mergeCell ref="K27:M27"/>
    <mergeCell ref="K28:M28"/>
    <mergeCell ref="N25:Q25"/>
    <mergeCell ref="N26:Q26"/>
    <mergeCell ref="A28:J28"/>
    <mergeCell ref="K18:M18"/>
    <mergeCell ref="K19:M19"/>
    <mergeCell ref="K20:M20"/>
    <mergeCell ref="K21:M21"/>
    <mergeCell ref="K22:M22"/>
    <mergeCell ref="K23:M23"/>
    <mergeCell ref="K24:M24"/>
    <mergeCell ref="K25:M25"/>
    <mergeCell ref="A23:J23"/>
    <mergeCell ref="R20:T20"/>
    <mergeCell ref="X18:Z18"/>
    <mergeCell ref="X19:Z19"/>
    <mergeCell ref="X20:Z20"/>
    <mergeCell ref="U18:W18"/>
    <mergeCell ref="U19:W19"/>
    <mergeCell ref="U20:W20"/>
    <mergeCell ref="R19:T19"/>
    <mergeCell ref="N18:Q18"/>
    <mergeCell ref="N19:Q19"/>
    <mergeCell ref="AA18:AD18"/>
    <mergeCell ref="AA19:AD19"/>
    <mergeCell ref="AJ18:AM18"/>
    <mergeCell ref="AJ19:AM19"/>
    <mergeCell ref="U17:W17"/>
    <mergeCell ref="X17:Z17"/>
    <mergeCell ref="AA17:AD17"/>
    <mergeCell ref="AE17:AI17"/>
    <mergeCell ref="AJ17:AM17"/>
    <mergeCell ref="A18:J18"/>
    <mergeCell ref="R18:T18"/>
    <mergeCell ref="AE10:AI16"/>
    <mergeCell ref="AJ10:AM16"/>
    <mergeCell ref="A21:J21"/>
    <mergeCell ref="R21:T21"/>
    <mergeCell ref="X21:Z21"/>
    <mergeCell ref="AE18:AI18"/>
    <mergeCell ref="AE19:AI19"/>
    <mergeCell ref="AE20:AI20"/>
    <mergeCell ref="AE21:AI21"/>
    <mergeCell ref="R17:T17"/>
    <mergeCell ref="A22:J22"/>
    <mergeCell ref="A17:J17"/>
    <mergeCell ref="K17:M17"/>
    <mergeCell ref="N17:Q17"/>
    <mergeCell ref="A20:J20"/>
    <mergeCell ref="N22:Q22"/>
    <mergeCell ref="N20:Q20"/>
    <mergeCell ref="A19:J19"/>
    <mergeCell ref="AB4:AG4"/>
    <mergeCell ref="AI4:AM4"/>
    <mergeCell ref="A10:J16"/>
    <mergeCell ref="K10:M16"/>
    <mergeCell ref="N10:Q16"/>
    <mergeCell ref="U12:W16"/>
    <mergeCell ref="R12:T16"/>
    <mergeCell ref="R10:Z11"/>
    <mergeCell ref="X12:Z16"/>
    <mergeCell ref="AA10:AD16"/>
  </mergeCells>
  <printOptions/>
  <pageMargins left="0.7480314960629921" right="0.7480314960629921" top="0.5905511811023623" bottom="0.984251968503937" header="0.5118110236220472" footer="0.5118110236220472"/>
  <pageSetup blackAndWhite="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AO35"/>
  <sheetViews>
    <sheetView showZeros="0" zoomScalePageLayoutView="0" workbookViewId="0" topLeftCell="A1">
      <selection activeCell="E2" sqref="E2"/>
    </sheetView>
  </sheetViews>
  <sheetFormatPr defaultColWidth="9.140625" defaultRowHeight="12.75"/>
  <cols>
    <col min="1" max="14" width="3.28125" style="1" customWidth="1"/>
    <col min="15" max="23" width="3.57421875" style="1" customWidth="1"/>
    <col min="24" max="45" width="3.28125" style="1" customWidth="1"/>
    <col min="46" max="16384" width="9.140625" style="1" customWidth="1"/>
  </cols>
  <sheetData>
    <row r="1" ht="15" customHeight="1"/>
    <row r="2" spans="1:41" ht="19.5" customHeight="1">
      <c r="A2" s="246" t="s">
        <v>0</v>
      </c>
      <c r="B2" s="246"/>
      <c r="C2" s="246"/>
      <c r="D2" s="246"/>
      <c r="E2" s="78"/>
      <c r="F2" s="78"/>
      <c r="G2" s="78"/>
      <c r="H2" s="78"/>
      <c r="AM2" s="2" t="s">
        <v>24</v>
      </c>
      <c r="AN2" s="2"/>
      <c r="AO2" s="2"/>
    </row>
    <row r="3" spans="5:7" ht="15" customHeight="1" thickBot="1">
      <c r="E3" s="3"/>
      <c r="F3" s="3"/>
      <c r="G3" s="3"/>
    </row>
    <row r="4" spans="1:41" s="7" customFormat="1" ht="19.5" customHeight="1" thickBot="1" thickTop="1">
      <c r="A4" s="248" t="s">
        <v>1</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50"/>
      <c r="AB4" s="252"/>
      <c r="AC4" s="253"/>
      <c r="AD4" s="253"/>
      <c r="AE4" s="253"/>
      <c r="AF4" s="253"/>
      <c r="AG4" s="253"/>
      <c r="AH4" s="70" t="s">
        <v>3</v>
      </c>
      <c r="AI4" s="254"/>
      <c r="AJ4" s="254"/>
      <c r="AK4" s="254"/>
      <c r="AL4" s="254"/>
      <c r="AM4" s="255"/>
      <c r="AN4" s="20"/>
      <c r="AO4" s="6"/>
    </row>
    <row r="5" ht="15" customHeight="1" thickTop="1"/>
    <row r="6" spans="1:39" ht="15" customHeight="1">
      <c r="A6" s="182" t="s">
        <v>25</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row>
    <row r="7" ht="15" customHeight="1"/>
    <row r="8" ht="15" customHeight="1" thickBot="1">
      <c r="AJ8" s="1" t="s">
        <v>6</v>
      </c>
    </row>
    <row r="9" spans="1:39" ht="15" customHeight="1" thickTop="1">
      <c r="A9" s="215" t="s">
        <v>26</v>
      </c>
      <c r="B9" s="216"/>
      <c r="C9" s="216"/>
      <c r="D9" s="216"/>
      <c r="E9" s="216"/>
      <c r="F9" s="216"/>
      <c r="G9" s="216"/>
      <c r="H9" s="216"/>
      <c r="I9" s="274" t="s">
        <v>27</v>
      </c>
      <c r="J9" s="275"/>
      <c r="K9" s="275"/>
      <c r="L9" s="275"/>
      <c r="M9" s="275"/>
      <c r="N9" s="275"/>
      <c r="O9" s="275"/>
      <c r="P9" s="275"/>
      <c r="Q9" s="275"/>
      <c r="R9" s="275"/>
      <c r="S9" s="275"/>
      <c r="T9" s="276"/>
      <c r="U9" s="274" t="s">
        <v>31</v>
      </c>
      <c r="V9" s="275"/>
      <c r="W9" s="275"/>
      <c r="X9" s="275"/>
      <c r="Y9" s="275"/>
      <c r="Z9" s="275"/>
      <c r="AA9" s="275"/>
      <c r="AB9" s="275"/>
      <c r="AC9" s="276"/>
      <c r="AD9" s="274" t="s">
        <v>34</v>
      </c>
      <c r="AE9" s="275"/>
      <c r="AF9" s="275"/>
      <c r="AG9" s="275"/>
      <c r="AH9" s="275"/>
      <c r="AI9" s="275"/>
      <c r="AJ9" s="274" t="s">
        <v>36</v>
      </c>
      <c r="AK9" s="275"/>
      <c r="AL9" s="275"/>
      <c r="AM9" s="288"/>
    </row>
    <row r="10" spans="1:39" ht="15" customHeight="1">
      <c r="A10" s="293"/>
      <c r="B10" s="294"/>
      <c r="C10" s="294"/>
      <c r="D10" s="294"/>
      <c r="E10" s="294"/>
      <c r="F10" s="294"/>
      <c r="G10" s="294"/>
      <c r="H10" s="294"/>
      <c r="I10" s="277"/>
      <c r="J10" s="278"/>
      <c r="K10" s="278"/>
      <c r="L10" s="278"/>
      <c r="M10" s="278"/>
      <c r="N10" s="278"/>
      <c r="O10" s="278"/>
      <c r="P10" s="278"/>
      <c r="Q10" s="278"/>
      <c r="R10" s="278"/>
      <c r="S10" s="278"/>
      <c r="T10" s="279"/>
      <c r="U10" s="277"/>
      <c r="V10" s="278"/>
      <c r="W10" s="278"/>
      <c r="X10" s="278"/>
      <c r="Y10" s="278"/>
      <c r="Z10" s="278"/>
      <c r="AA10" s="278"/>
      <c r="AB10" s="278"/>
      <c r="AC10" s="279"/>
      <c r="AD10" s="277"/>
      <c r="AE10" s="278"/>
      <c r="AF10" s="278"/>
      <c r="AG10" s="278"/>
      <c r="AH10" s="278"/>
      <c r="AI10" s="278"/>
      <c r="AJ10" s="277"/>
      <c r="AK10" s="278"/>
      <c r="AL10" s="278"/>
      <c r="AM10" s="289"/>
    </row>
    <row r="11" spans="1:39" ht="15" customHeight="1">
      <c r="A11" s="293"/>
      <c r="B11" s="294"/>
      <c r="C11" s="294"/>
      <c r="D11" s="294"/>
      <c r="E11" s="294"/>
      <c r="F11" s="294"/>
      <c r="G11" s="294"/>
      <c r="H11" s="294"/>
      <c r="I11" s="277"/>
      <c r="J11" s="278"/>
      <c r="K11" s="278"/>
      <c r="L11" s="278"/>
      <c r="M11" s="278"/>
      <c r="N11" s="278"/>
      <c r="O11" s="278"/>
      <c r="P11" s="278"/>
      <c r="Q11" s="278"/>
      <c r="R11" s="278"/>
      <c r="S11" s="278"/>
      <c r="T11" s="279"/>
      <c r="U11" s="277"/>
      <c r="V11" s="278"/>
      <c r="W11" s="278"/>
      <c r="X11" s="278"/>
      <c r="Y11" s="278"/>
      <c r="Z11" s="278"/>
      <c r="AA11" s="278"/>
      <c r="AB11" s="278"/>
      <c r="AC11" s="279"/>
      <c r="AD11" s="277"/>
      <c r="AE11" s="278"/>
      <c r="AF11" s="278"/>
      <c r="AG11" s="278"/>
      <c r="AH11" s="278"/>
      <c r="AI11" s="278"/>
      <c r="AJ11" s="277"/>
      <c r="AK11" s="278"/>
      <c r="AL11" s="278"/>
      <c r="AM11" s="289"/>
    </row>
    <row r="12" spans="1:39" ht="15" customHeight="1">
      <c r="A12" s="217"/>
      <c r="B12" s="218"/>
      <c r="C12" s="218"/>
      <c r="D12" s="218"/>
      <c r="E12" s="218"/>
      <c r="F12" s="218"/>
      <c r="G12" s="218"/>
      <c r="H12" s="218"/>
      <c r="I12" s="280"/>
      <c r="J12" s="281"/>
      <c r="K12" s="281"/>
      <c r="L12" s="281"/>
      <c r="M12" s="281"/>
      <c r="N12" s="281"/>
      <c r="O12" s="281"/>
      <c r="P12" s="281"/>
      <c r="Q12" s="281"/>
      <c r="R12" s="281"/>
      <c r="S12" s="281"/>
      <c r="T12" s="282"/>
      <c r="U12" s="280"/>
      <c r="V12" s="281"/>
      <c r="W12" s="281"/>
      <c r="X12" s="281"/>
      <c r="Y12" s="281"/>
      <c r="Z12" s="281"/>
      <c r="AA12" s="281"/>
      <c r="AB12" s="281"/>
      <c r="AC12" s="282"/>
      <c r="AD12" s="280"/>
      <c r="AE12" s="281"/>
      <c r="AF12" s="281"/>
      <c r="AG12" s="281"/>
      <c r="AH12" s="281"/>
      <c r="AI12" s="281"/>
      <c r="AJ12" s="277"/>
      <c r="AK12" s="278"/>
      <c r="AL12" s="278"/>
      <c r="AM12" s="289"/>
    </row>
    <row r="13" spans="1:39" ht="15" customHeight="1">
      <c r="A13" s="217"/>
      <c r="B13" s="218"/>
      <c r="C13" s="218"/>
      <c r="D13" s="218"/>
      <c r="E13" s="218"/>
      <c r="F13" s="218"/>
      <c r="G13" s="218"/>
      <c r="H13" s="218"/>
      <c r="I13" s="265" t="s">
        <v>28</v>
      </c>
      <c r="J13" s="266"/>
      <c r="K13" s="267"/>
      <c r="L13" s="265" t="s">
        <v>29</v>
      </c>
      <c r="M13" s="266"/>
      <c r="N13" s="267"/>
      <c r="O13" s="265" t="s">
        <v>30</v>
      </c>
      <c r="P13" s="266"/>
      <c r="Q13" s="267"/>
      <c r="R13" s="265" t="s">
        <v>248</v>
      </c>
      <c r="S13" s="266"/>
      <c r="T13" s="267"/>
      <c r="U13" s="265" t="s">
        <v>35</v>
      </c>
      <c r="V13" s="266"/>
      <c r="W13" s="267"/>
      <c r="X13" s="265" t="s">
        <v>33</v>
      </c>
      <c r="Y13" s="266"/>
      <c r="Z13" s="267"/>
      <c r="AA13" s="265" t="s">
        <v>248</v>
      </c>
      <c r="AB13" s="266"/>
      <c r="AC13" s="267"/>
      <c r="AD13" s="265" t="s">
        <v>32</v>
      </c>
      <c r="AE13" s="266"/>
      <c r="AF13" s="267"/>
      <c r="AG13" s="265" t="s">
        <v>248</v>
      </c>
      <c r="AH13" s="266"/>
      <c r="AI13" s="266"/>
      <c r="AJ13" s="277"/>
      <c r="AK13" s="278"/>
      <c r="AL13" s="278"/>
      <c r="AM13" s="289"/>
    </row>
    <row r="14" spans="1:39" ht="15" customHeight="1">
      <c r="A14" s="217"/>
      <c r="B14" s="218"/>
      <c r="C14" s="218"/>
      <c r="D14" s="218"/>
      <c r="E14" s="218"/>
      <c r="F14" s="218"/>
      <c r="G14" s="218"/>
      <c r="H14" s="218"/>
      <c r="I14" s="268"/>
      <c r="J14" s="269"/>
      <c r="K14" s="270"/>
      <c r="L14" s="268"/>
      <c r="M14" s="269"/>
      <c r="N14" s="270"/>
      <c r="O14" s="268"/>
      <c r="P14" s="269"/>
      <c r="Q14" s="270"/>
      <c r="R14" s="268"/>
      <c r="S14" s="269"/>
      <c r="T14" s="270"/>
      <c r="U14" s="268"/>
      <c r="V14" s="269"/>
      <c r="W14" s="270"/>
      <c r="X14" s="268"/>
      <c r="Y14" s="269"/>
      <c r="Z14" s="270"/>
      <c r="AA14" s="268"/>
      <c r="AB14" s="269"/>
      <c r="AC14" s="270"/>
      <c r="AD14" s="268"/>
      <c r="AE14" s="269"/>
      <c r="AF14" s="270"/>
      <c r="AG14" s="268"/>
      <c r="AH14" s="269"/>
      <c r="AI14" s="269"/>
      <c r="AJ14" s="277"/>
      <c r="AK14" s="278"/>
      <c r="AL14" s="278"/>
      <c r="AM14" s="289"/>
    </row>
    <row r="15" spans="1:39" ht="15" customHeight="1">
      <c r="A15" s="217"/>
      <c r="B15" s="218"/>
      <c r="C15" s="218"/>
      <c r="D15" s="218"/>
      <c r="E15" s="218"/>
      <c r="F15" s="218"/>
      <c r="G15" s="218"/>
      <c r="H15" s="218"/>
      <c r="I15" s="268"/>
      <c r="J15" s="269"/>
      <c r="K15" s="270"/>
      <c r="L15" s="268"/>
      <c r="M15" s="269"/>
      <c r="N15" s="270"/>
      <c r="O15" s="268"/>
      <c r="P15" s="269"/>
      <c r="Q15" s="270"/>
      <c r="R15" s="268"/>
      <c r="S15" s="269"/>
      <c r="T15" s="270"/>
      <c r="U15" s="268"/>
      <c r="V15" s="269"/>
      <c r="W15" s="270"/>
      <c r="X15" s="268"/>
      <c r="Y15" s="269"/>
      <c r="Z15" s="270"/>
      <c r="AA15" s="268"/>
      <c r="AB15" s="269"/>
      <c r="AC15" s="270"/>
      <c r="AD15" s="268"/>
      <c r="AE15" s="269"/>
      <c r="AF15" s="270"/>
      <c r="AG15" s="268"/>
      <c r="AH15" s="269"/>
      <c r="AI15" s="269"/>
      <c r="AJ15" s="277"/>
      <c r="AK15" s="278"/>
      <c r="AL15" s="278"/>
      <c r="AM15" s="289"/>
    </row>
    <row r="16" spans="1:39" ht="15" customHeight="1">
      <c r="A16" s="217"/>
      <c r="B16" s="218"/>
      <c r="C16" s="218"/>
      <c r="D16" s="218"/>
      <c r="E16" s="218"/>
      <c r="F16" s="218"/>
      <c r="G16" s="218"/>
      <c r="H16" s="218"/>
      <c r="I16" s="268"/>
      <c r="J16" s="269"/>
      <c r="K16" s="270"/>
      <c r="L16" s="268"/>
      <c r="M16" s="269"/>
      <c r="N16" s="270"/>
      <c r="O16" s="268"/>
      <c r="P16" s="269"/>
      <c r="Q16" s="270"/>
      <c r="R16" s="271"/>
      <c r="S16" s="272"/>
      <c r="T16" s="273"/>
      <c r="U16" s="268"/>
      <c r="V16" s="269"/>
      <c r="W16" s="270"/>
      <c r="X16" s="268"/>
      <c r="Y16" s="269"/>
      <c r="Z16" s="270"/>
      <c r="AA16" s="271"/>
      <c r="AB16" s="272"/>
      <c r="AC16" s="273"/>
      <c r="AD16" s="271"/>
      <c r="AE16" s="272"/>
      <c r="AF16" s="273"/>
      <c r="AG16" s="11"/>
      <c r="AH16" s="11"/>
      <c r="AI16" s="11"/>
      <c r="AJ16" s="290"/>
      <c r="AK16" s="291"/>
      <c r="AL16" s="291"/>
      <c r="AM16" s="292"/>
    </row>
    <row r="17" spans="1:39" ht="15" customHeight="1">
      <c r="A17" s="225">
        <v>1</v>
      </c>
      <c r="B17" s="226"/>
      <c r="C17" s="226"/>
      <c r="D17" s="226"/>
      <c r="E17" s="226"/>
      <c r="F17" s="226"/>
      <c r="G17" s="226"/>
      <c r="H17" s="226"/>
      <c r="I17" s="226">
        <v>2</v>
      </c>
      <c r="J17" s="226"/>
      <c r="K17" s="226"/>
      <c r="L17" s="226">
        <v>3</v>
      </c>
      <c r="M17" s="226"/>
      <c r="N17" s="226"/>
      <c r="O17" s="226">
        <v>4</v>
      </c>
      <c r="P17" s="226"/>
      <c r="Q17" s="226"/>
      <c r="R17" s="226">
        <v>5</v>
      </c>
      <c r="S17" s="226"/>
      <c r="T17" s="226"/>
      <c r="U17" s="226">
        <v>6</v>
      </c>
      <c r="V17" s="226"/>
      <c r="W17" s="226"/>
      <c r="X17" s="226">
        <v>7</v>
      </c>
      <c r="Y17" s="226"/>
      <c r="Z17" s="226"/>
      <c r="AA17" s="226">
        <v>8</v>
      </c>
      <c r="AB17" s="226"/>
      <c r="AC17" s="226"/>
      <c r="AD17" s="295">
        <v>9</v>
      </c>
      <c r="AE17" s="296"/>
      <c r="AF17" s="297"/>
      <c r="AG17" s="295">
        <v>10</v>
      </c>
      <c r="AH17" s="298"/>
      <c r="AI17" s="299"/>
      <c r="AJ17" s="226">
        <v>11</v>
      </c>
      <c r="AK17" s="226"/>
      <c r="AL17" s="226"/>
      <c r="AM17" s="232"/>
    </row>
    <row r="18" spans="1:39" ht="15" customHeight="1">
      <c r="A18" s="233"/>
      <c r="B18" s="234"/>
      <c r="C18" s="234"/>
      <c r="D18" s="234"/>
      <c r="E18" s="234"/>
      <c r="F18" s="234"/>
      <c r="G18" s="234"/>
      <c r="H18" s="234"/>
      <c r="I18" s="235"/>
      <c r="J18" s="235"/>
      <c r="K18" s="235"/>
      <c r="L18" s="235"/>
      <c r="M18" s="235"/>
      <c r="N18" s="235"/>
      <c r="O18" s="235"/>
      <c r="P18" s="235"/>
      <c r="Q18" s="235"/>
      <c r="R18" s="235"/>
      <c r="S18" s="235"/>
      <c r="T18" s="235"/>
      <c r="U18" s="235"/>
      <c r="V18" s="235"/>
      <c r="W18" s="235"/>
      <c r="X18" s="235"/>
      <c r="Y18" s="235"/>
      <c r="Z18" s="235"/>
      <c r="AA18" s="235"/>
      <c r="AB18" s="235"/>
      <c r="AC18" s="235"/>
      <c r="AD18" s="262"/>
      <c r="AE18" s="263"/>
      <c r="AF18" s="264"/>
      <c r="AG18" s="262"/>
      <c r="AH18" s="263"/>
      <c r="AI18" s="264"/>
      <c r="AJ18" s="235"/>
      <c r="AK18" s="235"/>
      <c r="AL18" s="235"/>
      <c r="AM18" s="236"/>
    </row>
    <row r="19" spans="1:39" ht="15" customHeight="1">
      <c r="A19" s="223"/>
      <c r="B19" s="224"/>
      <c r="C19" s="224"/>
      <c r="D19" s="224"/>
      <c r="E19" s="224"/>
      <c r="F19" s="224"/>
      <c r="G19" s="224"/>
      <c r="H19" s="224"/>
      <c r="I19" s="227"/>
      <c r="J19" s="227"/>
      <c r="K19" s="227"/>
      <c r="L19" s="227"/>
      <c r="M19" s="227"/>
      <c r="N19" s="227"/>
      <c r="O19" s="227"/>
      <c r="P19" s="227"/>
      <c r="Q19" s="227"/>
      <c r="R19" s="227"/>
      <c r="S19" s="227"/>
      <c r="T19" s="227"/>
      <c r="U19" s="227"/>
      <c r="V19" s="227"/>
      <c r="W19" s="227"/>
      <c r="X19" s="227"/>
      <c r="Y19" s="227"/>
      <c r="Z19" s="227"/>
      <c r="AA19" s="235"/>
      <c r="AB19" s="235"/>
      <c r="AC19" s="235"/>
      <c r="AD19" s="256"/>
      <c r="AE19" s="257"/>
      <c r="AF19" s="258"/>
      <c r="AG19" s="256"/>
      <c r="AH19" s="257"/>
      <c r="AI19" s="258"/>
      <c r="AJ19" s="227"/>
      <c r="AK19" s="227"/>
      <c r="AL19" s="227"/>
      <c r="AM19" s="243"/>
    </row>
    <row r="20" spans="1:39" ht="15" customHeight="1">
      <c r="A20" s="223"/>
      <c r="B20" s="224"/>
      <c r="C20" s="224"/>
      <c r="D20" s="224"/>
      <c r="E20" s="224"/>
      <c r="F20" s="224"/>
      <c r="G20" s="224"/>
      <c r="H20" s="224"/>
      <c r="I20" s="227"/>
      <c r="J20" s="227"/>
      <c r="K20" s="227"/>
      <c r="L20" s="227"/>
      <c r="M20" s="227"/>
      <c r="N20" s="227"/>
      <c r="O20" s="227"/>
      <c r="P20" s="227"/>
      <c r="Q20" s="227"/>
      <c r="R20" s="227"/>
      <c r="S20" s="227"/>
      <c r="T20" s="227"/>
      <c r="U20" s="227"/>
      <c r="V20" s="227"/>
      <c r="W20" s="227"/>
      <c r="X20" s="227"/>
      <c r="Y20" s="227"/>
      <c r="Z20" s="227"/>
      <c r="AA20" s="235"/>
      <c r="AB20" s="235"/>
      <c r="AC20" s="235"/>
      <c r="AD20" s="256"/>
      <c r="AE20" s="257"/>
      <c r="AF20" s="258"/>
      <c r="AG20" s="256"/>
      <c r="AH20" s="257"/>
      <c r="AI20" s="258"/>
      <c r="AJ20" s="227"/>
      <c r="AK20" s="227"/>
      <c r="AL20" s="227"/>
      <c r="AM20" s="243"/>
    </row>
    <row r="21" spans="1:39" ht="15" customHeight="1">
      <c r="A21" s="223"/>
      <c r="B21" s="224"/>
      <c r="C21" s="224"/>
      <c r="D21" s="224"/>
      <c r="E21" s="224"/>
      <c r="F21" s="224"/>
      <c r="G21" s="224"/>
      <c r="H21" s="224"/>
      <c r="I21" s="227"/>
      <c r="J21" s="227"/>
      <c r="K21" s="227"/>
      <c r="L21" s="227"/>
      <c r="M21" s="227"/>
      <c r="N21" s="227"/>
      <c r="O21" s="227"/>
      <c r="P21" s="227"/>
      <c r="Q21" s="227"/>
      <c r="R21" s="227"/>
      <c r="S21" s="227"/>
      <c r="T21" s="227"/>
      <c r="U21" s="227"/>
      <c r="V21" s="227"/>
      <c r="W21" s="227"/>
      <c r="X21" s="227"/>
      <c r="Y21" s="227"/>
      <c r="Z21" s="227"/>
      <c r="AA21" s="235"/>
      <c r="AB21" s="235"/>
      <c r="AC21" s="235"/>
      <c r="AD21" s="256"/>
      <c r="AE21" s="257"/>
      <c r="AF21" s="258"/>
      <c r="AG21" s="256"/>
      <c r="AH21" s="257"/>
      <c r="AI21" s="258"/>
      <c r="AJ21" s="227"/>
      <c r="AK21" s="227"/>
      <c r="AL21" s="227"/>
      <c r="AM21" s="243"/>
    </row>
    <row r="22" spans="1:39" ht="15" customHeight="1">
      <c r="A22" s="223"/>
      <c r="B22" s="224"/>
      <c r="C22" s="224"/>
      <c r="D22" s="224"/>
      <c r="E22" s="224"/>
      <c r="F22" s="224"/>
      <c r="G22" s="224"/>
      <c r="H22" s="224"/>
      <c r="I22" s="227"/>
      <c r="J22" s="227"/>
      <c r="K22" s="227"/>
      <c r="L22" s="227"/>
      <c r="M22" s="227"/>
      <c r="N22" s="227"/>
      <c r="O22" s="227"/>
      <c r="P22" s="227"/>
      <c r="Q22" s="227"/>
      <c r="R22" s="227"/>
      <c r="S22" s="227"/>
      <c r="T22" s="227"/>
      <c r="U22" s="227"/>
      <c r="V22" s="227"/>
      <c r="W22" s="227"/>
      <c r="X22" s="227"/>
      <c r="Y22" s="227"/>
      <c r="Z22" s="227"/>
      <c r="AA22" s="235"/>
      <c r="AB22" s="235"/>
      <c r="AC22" s="235"/>
      <c r="AD22" s="256"/>
      <c r="AE22" s="257"/>
      <c r="AF22" s="258"/>
      <c r="AG22" s="256"/>
      <c r="AH22" s="257"/>
      <c r="AI22" s="258"/>
      <c r="AJ22" s="227"/>
      <c r="AK22" s="227"/>
      <c r="AL22" s="227"/>
      <c r="AM22" s="243"/>
    </row>
    <row r="23" spans="1:39" ht="15" customHeight="1">
      <c r="A23" s="223"/>
      <c r="B23" s="224"/>
      <c r="C23" s="224"/>
      <c r="D23" s="224"/>
      <c r="E23" s="224"/>
      <c r="F23" s="224"/>
      <c r="G23" s="224"/>
      <c r="H23" s="224"/>
      <c r="I23" s="227"/>
      <c r="J23" s="227"/>
      <c r="K23" s="227"/>
      <c r="L23" s="227"/>
      <c r="M23" s="227"/>
      <c r="N23" s="227"/>
      <c r="O23" s="227"/>
      <c r="P23" s="227"/>
      <c r="Q23" s="227"/>
      <c r="R23" s="227"/>
      <c r="S23" s="227"/>
      <c r="T23" s="227"/>
      <c r="U23" s="227"/>
      <c r="V23" s="227"/>
      <c r="W23" s="227"/>
      <c r="X23" s="227"/>
      <c r="Y23" s="227"/>
      <c r="Z23" s="227"/>
      <c r="AA23" s="235"/>
      <c r="AB23" s="235"/>
      <c r="AC23" s="235"/>
      <c r="AD23" s="256"/>
      <c r="AE23" s="257"/>
      <c r="AF23" s="258"/>
      <c r="AG23" s="256"/>
      <c r="AH23" s="257"/>
      <c r="AI23" s="258"/>
      <c r="AJ23" s="227"/>
      <c r="AK23" s="227"/>
      <c r="AL23" s="227"/>
      <c r="AM23" s="243"/>
    </row>
    <row r="24" spans="1:39" ht="15" customHeight="1">
      <c r="A24" s="223"/>
      <c r="B24" s="224"/>
      <c r="C24" s="224"/>
      <c r="D24" s="224"/>
      <c r="E24" s="224"/>
      <c r="F24" s="224"/>
      <c r="G24" s="224"/>
      <c r="H24" s="224"/>
      <c r="I24" s="227"/>
      <c r="J24" s="227"/>
      <c r="K24" s="227"/>
      <c r="L24" s="227"/>
      <c r="M24" s="227"/>
      <c r="N24" s="227"/>
      <c r="O24" s="227"/>
      <c r="P24" s="227"/>
      <c r="Q24" s="227"/>
      <c r="R24" s="227"/>
      <c r="S24" s="227"/>
      <c r="T24" s="227"/>
      <c r="U24" s="227"/>
      <c r="V24" s="227"/>
      <c r="W24" s="227"/>
      <c r="X24" s="227"/>
      <c r="Y24" s="227"/>
      <c r="Z24" s="227"/>
      <c r="AA24" s="235"/>
      <c r="AB24" s="235"/>
      <c r="AC24" s="235"/>
      <c r="AD24" s="256"/>
      <c r="AE24" s="257"/>
      <c r="AF24" s="258"/>
      <c r="AG24" s="256"/>
      <c r="AH24" s="257"/>
      <c r="AI24" s="258"/>
      <c r="AJ24" s="227"/>
      <c r="AK24" s="227"/>
      <c r="AL24" s="227"/>
      <c r="AM24" s="243"/>
    </row>
    <row r="25" spans="1:39" ht="15" customHeight="1">
      <c r="A25" s="223"/>
      <c r="B25" s="224"/>
      <c r="C25" s="224"/>
      <c r="D25" s="224"/>
      <c r="E25" s="224"/>
      <c r="F25" s="224"/>
      <c r="G25" s="224"/>
      <c r="H25" s="224"/>
      <c r="I25" s="227"/>
      <c r="J25" s="227"/>
      <c r="K25" s="227"/>
      <c r="L25" s="227"/>
      <c r="M25" s="227"/>
      <c r="N25" s="227"/>
      <c r="O25" s="227"/>
      <c r="P25" s="227"/>
      <c r="Q25" s="227"/>
      <c r="R25" s="227"/>
      <c r="S25" s="227"/>
      <c r="T25" s="227"/>
      <c r="U25" s="227"/>
      <c r="V25" s="227"/>
      <c r="W25" s="227"/>
      <c r="X25" s="227"/>
      <c r="Y25" s="227"/>
      <c r="Z25" s="227"/>
      <c r="AA25" s="235"/>
      <c r="AB25" s="235"/>
      <c r="AC25" s="235"/>
      <c r="AD25" s="256"/>
      <c r="AE25" s="257"/>
      <c r="AF25" s="258"/>
      <c r="AG25" s="256"/>
      <c r="AH25" s="257"/>
      <c r="AI25" s="258"/>
      <c r="AJ25" s="227"/>
      <c r="AK25" s="227"/>
      <c r="AL25" s="227"/>
      <c r="AM25" s="243"/>
    </row>
    <row r="26" spans="1:39" ht="15" customHeight="1">
      <c r="A26" s="223"/>
      <c r="B26" s="224"/>
      <c r="C26" s="224"/>
      <c r="D26" s="224"/>
      <c r="E26" s="224"/>
      <c r="F26" s="224"/>
      <c r="G26" s="224"/>
      <c r="H26" s="224"/>
      <c r="I26" s="227"/>
      <c r="J26" s="227"/>
      <c r="K26" s="227"/>
      <c r="L26" s="227"/>
      <c r="M26" s="227"/>
      <c r="N26" s="227"/>
      <c r="O26" s="227"/>
      <c r="P26" s="227"/>
      <c r="Q26" s="227"/>
      <c r="R26" s="227"/>
      <c r="S26" s="227"/>
      <c r="T26" s="227"/>
      <c r="U26" s="227"/>
      <c r="V26" s="227"/>
      <c r="W26" s="227"/>
      <c r="X26" s="227"/>
      <c r="Y26" s="227"/>
      <c r="Z26" s="227"/>
      <c r="AA26" s="235"/>
      <c r="AB26" s="235"/>
      <c r="AC26" s="235"/>
      <c r="AD26" s="256"/>
      <c r="AE26" s="257"/>
      <c r="AF26" s="258"/>
      <c r="AG26" s="256"/>
      <c r="AH26" s="257"/>
      <c r="AI26" s="258"/>
      <c r="AJ26" s="227"/>
      <c r="AK26" s="227"/>
      <c r="AL26" s="227"/>
      <c r="AM26" s="243"/>
    </row>
    <row r="27" spans="1:39" ht="15" customHeight="1">
      <c r="A27" s="239"/>
      <c r="B27" s="240"/>
      <c r="C27" s="240"/>
      <c r="D27" s="240"/>
      <c r="E27" s="240"/>
      <c r="F27" s="240"/>
      <c r="G27" s="240"/>
      <c r="H27" s="240"/>
      <c r="I27" s="242"/>
      <c r="J27" s="242"/>
      <c r="K27" s="242"/>
      <c r="L27" s="242"/>
      <c r="M27" s="242"/>
      <c r="N27" s="242"/>
      <c r="O27" s="242"/>
      <c r="P27" s="242"/>
      <c r="Q27" s="242"/>
      <c r="R27" s="242"/>
      <c r="S27" s="242"/>
      <c r="T27" s="242"/>
      <c r="U27" s="242"/>
      <c r="V27" s="242"/>
      <c r="W27" s="242"/>
      <c r="X27" s="242"/>
      <c r="Y27" s="242"/>
      <c r="Z27" s="242"/>
      <c r="AA27" s="235"/>
      <c r="AB27" s="235"/>
      <c r="AC27" s="235"/>
      <c r="AD27" s="256"/>
      <c r="AE27" s="257"/>
      <c r="AF27" s="258"/>
      <c r="AG27" s="259"/>
      <c r="AH27" s="260"/>
      <c r="AI27" s="261"/>
      <c r="AJ27" s="242"/>
      <c r="AK27" s="242"/>
      <c r="AL27" s="242"/>
      <c r="AM27" s="245"/>
    </row>
    <row r="28" spans="1:39" ht="19.5" customHeight="1" thickBot="1">
      <c r="A28" s="237" t="s">
        <v>20</v>
      </c>
      <c r="B28" s="238"/>
      <c r="C28" s="238"/>
      <c r="D28" s="238"/>
      <c r="E28" s="238"/>
      <c r="F28" s="238"/>
      <c r="G28" s="238"/>
      <c r="H28" s="238"/>
      <c r="I28" s="285"/>
      <c r="J28" s="286"/>
      <c r="K28" s="286"/>
      <c r="L28" s="286"/>
      <c r="M28" s="286"/>
      <c r="N28" s="286"/>
      <c r="O28" s="286"/>
      <c r="P28" s="286"/>
      <c r="Q28" s="287"/>
      <c r="R28" s="241">
        <f>ROUND(SUM(R18:T27),2)</f>
        <v>0</v>
      </c>
      <c r="S28" s="241"/>
      <c r="T28" s="241"/>
      <c r="U28" s="285"/>
      <c r="V28" s="286"/>
      <c r="W28" s="286"/>
      <c r="X28" s="286"/>
      <c r="Y28" s="286"/>
      <c r="Z28" s="287"/>
      <c r="AA28" s="241">
        <f>ROUND(SUM(AA18:AC27),2)</f>
        <v>0</v>
      </c>
      <c r="AB28" s="241"/>
      <c r="AC28" s="241"/>
      <c r="AD28" s="241"/>
      <c r="AE28" s="241"/>
      <c r="AF28" s="241"/>
      <c r="AG28" s="241">
        <f>ROUND(SUM(AG18:AI27),2)</f>
        <v>0</v>
      </c>
      <c r="AH28" s="241"/>
      <c r="AI28" s="241"/>
      <c r="AJ28" s="241"/>
      <c r="AK28" s="241"/>
      <c r="AL28" s="241"/>
      <c r="AM28" s="244"/>
    </row>
    <row r="29" ht="15" customHeight="1" thickTop="1"/>
    <row r="30" ht="15" customHeight="1"/>
    <row r="31" spans="2:39" ht="15" customHeight="1">
      <c r="B31" s="283"/>
      <c r="C31" s="283"/>
      <c r="D31" s="284" t="s">
        <v>21</v>
      </c>
      <c r="E31" s="284"/>
      <c r="F31" s="79"/>
      <c r="G31" s="79"/>
      <c r="H31" s="79"/>
      <c r="I31" s="4"/>
      <c r="AA31" s="87"/>
      <c r="AB31" s="87"/>
      <c r="AC31" s="87"/>
      <c r="AD31" s="87"/>
      <c r="AE31" s="87"/>
      <c r="AF31" s="87"/>
      <c r="AG31" s="87"/>
      <c r="AH31" s="87"/>
      <c r="AI31" s="87"/>
      <c r="AJ31" s="87"/>
      <c r="AK31" s="87"/>
      <c r="AL31" s="87"/>
      <c r="AM31" s="87"/>
    </row>
    <row r="32" spans="27:39" ht="15" customHeight="1">
      <c r="AA32" s="102" t="s">
        <v>22</v>
      </c>
      <c r="AB32" s="102"/>
      <c r="AC32" s="102"/>
      <c r="AD32" s="102"/>
      <c r="AE32" s="102"/>
      <c r="AF32" s="102"/>
      <c r="AG32" s="102"/>
      <c r="AH32" s="102"/>
      <c r="AI32" s="102"/>
      <c r="AJ32" s="102"/>
      <c r="AK32" s="102"/>
      <c r="AL32" s="102"/>
      <c r="AM32" s="102"/>
    </row>
    <row r="33" spans="1:5" ht="15" customHeight="1">
      <c r="A33" s="9"/>
      <c r="B33" s="9"/>
      <c r="C33" s="10" t="s">
        <v>23</v>
      </c>
      <c r="D33" s="9"/>
      <c r="E33" s="9"/>
    </row>
    <row r="34" spans="1:5" ht="15" customHeight="1">
      <c r="A34" s="9"/>
      <c r="B34" s="9"/>
      <c r="C34" s="9"/>
      <c r="D34" s="9"/>
      <c r="E34" s="9"/>
    </row>
    <row r="35" spans="1:5" ht="15" customHeight="1">
      <c r="A35" s="9"/>
      <c r="B35" s="9"/>
      <c r="C35" s="9"/>
      <c r="D35" s="9"/>
      <c r="E35" s="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151">
    <mergeCell ref="AG13:AI15"/>
    <mergeCell ref="AG17:AI17"/>
    <mergeCell ref="AA17:AC17"/>
    <mergeCell ref="AJ17:AM17"/>
    <mergeCell ref="A2:D2"/>
    <mergeCell ref="A6:AM6"/>
    <mergeCell ref="A9:H16"/>
    <mergeCell ref="AJ23:AM23"/>
    <mergeCell ref="AA13:AC16"/>
    <mergeCell ref="AD17:AF17"/>
    <mergeCell ref="AD9:AI12"/>
    <mergeCell ref="AD13:AF16"/>
    <mergeCell ref="A17:H17"/>
    <mergeCell ref="I17:K17"/>
    <mergeCell ref="L17:N17"/>
    <mergeCell ref="O17:Q17"/>
    <mergeCell ref="AJ9:AM16"/>
    <mergeCell ref="R23:T23"/>
    <mergeCell ref="U23:W23"/>
    <mergeCell ref="X23:Z23"/>
    <mergeCell ref="AA23:AC23"/>
    <mergeCell ref="R17:T17"/>
    <mergeCell ref="A19:H19"/>
    <mergeCell ref="I19:K19"/>
    <mergeCell ref="L19:N19"/>
    <mergeCell ref="O19:Q19"/>
    <mergeCell ref="A18:H18"/>
    <mergeCell ref="I18:K18"/>
    <mergeCell ref="L18:N18"/>
    <mergeCell ref="O18:Q18"/>
    <mergeCell ref="AJ18:AM18"/>
    <mergeCell ref="R19:T19"/>
    <mergeCell ref="U19:W19"/>
    <mergeCell ref="X19:Z19"/>
    <mergeCell ref="AA19:AC19"/>
    <mergeCell ref="AJ19:AM19"/>
    <mergeCell ref="R18:T18"/>
    <mergeCell ref="U18:W18"/>
    <mergeCell ref="X18:Z18"/>
    <mergeCell ref="AA18:AC18"/>
    <mergeCell ref="AJ20:AM20"/>
    <mergeCell ref="A21:H21"/>
    <mergeCell ref="I21:K21"/>
    <mergeCell ref="L21:N21"/>
    <mergeCell ref="O21:Q21"/>
    <mergeCell ref="R20:T20"/>
    <mergeCell ref="U20:W20"/>
    <mergeCell ref="X20:Z20"/>
    <mergeCell ref="AA20:AC20"/>
    <mergeCell ref="A20:H20"/>
    <mergeCell ref="AJ22:AM22"/>
    <mergeCell ref="R21:T21"/>
    <mergeCell ref="U21:W21"/>
    <mergeCell ref="X21:Z21"/>
    <mergeCell ref="AA21:AC21"/>
    <mergeCell ref="AG21:AI21"/>
    <mergeCell ref="AG22:AI22"/>
    <mergeCell ref="AD21:AF21"/>
    <mergeCell ref="AD22:AF22"/>
    <mergeCell ref="L22:N22"/>
    <mergeCell ref="O22:Q22"/>
    <mergeCell ref="R22:T22"/>
    <mergeCell ref="U22:W22"/>
    <mergeCell ref="X22:Z22"/>
    <mergeCell ref="AA22:AC22"/>
    <mergeCell ref="I28:Q28"/>
    <mergeCell ref="U28:Z28"/>
    <mergeCell ref="R24:T24"/>
    <mergeCell ref="U24:W24"/>
    <mergeCell ref="X24:Z24"/>
    <mergeCell ref="AA24:AC24"/>
    <mergeCell ref="I24:K24"/>
    <mergeCell ref="L24:N24"/>
    <mergeCell ref="O24:Q24"/>
    <mergeCell ref="A25:H25"/>
    <mergeCell ref="I25:K25"/>
    <mergeCell ref="L25:N25"/>
    <mergeCell ref="O25:Q25"/>
    <mergeCell ref="AJ24:AM24"/>
    <mergeCell ref="A4:AA4"/>
    <mergeCell ref="A24:H24"/>
    <mergeCell ref="AJ21:AM21"/>
    <mergeCell ref="A22:H22"/>
    <mergeCell ref="I22:K22"/>
    <mergeCell ref="U26:W26"/>
    <mergeCell ref="X26:Z26"/>
    <mergeCell ref="AA26:AC26"/>
    <mergeCell ref="AJ26:AM26"/>
    <mergeCell ref="R25:T25"/>
    <mergeCell ref="U25:W25"/>
    <mergeCell ref="X25:Z25"/>
    <mergeCell ref="AA25:AC25"/>
    <mergeCell ref="A27:H27"/>
    <mergeCell ref="I27:K27"/>
    <mergeCell ref="L27:N27"/>
    <mergeCell ref="O27:Q27"/>
    <mergeCell ref="AJ25:AM25"/>
    <mergeCell ref="A26:H26"/>
    <mergeCell ref="I26:K26"/>
    <mergeCell ref="L26:N26"/>
    <mergeCell ref="O26:Q26"/>
    <mergeCell ref="R26:T26"/>
    <mergeCell ref="O23:Q23"/>
    <mergeCell ref="AJ27:AM27"/>
    <mergeCell ref="A28:H28"/>
    <mergeCell ref="R28:T28"/>
    <mergeCell ref="AA28:AC28"/>
    <mergeCell ref="AJ28:AM28"/>
    <mergeCell ref="R27:T27"/>
    <mergeCell ref="U27:W27"/>
    <mergeCell ref="X27:Z27"/>
    <mergeCell ref="AA27:AC27"/>
    <mergeCell ref="I9:T12"/>
    <mergeCell ref="B31:C31"/>
    <mergeCell ref="D31:E31"/>
    <mergeCell ref="AA32:AM32"/>
    <mergeCell ref="U9:AC12"/>
    <mergeCell ref="U13:W16"/>
    <mergeCell ref="X13:Z16"/>
    <mergeCell ref="A23:H23"/>
    <mergeCell ref="I23:K23"/>
    <mergeCell ref="L23:N23"/>
    <mergeCell ref="AD20:AF20"/>
    <mergeCell ref="I13:K16"/>
    <mergeCell ref="L13:N16"/>
    <mergeCell ref="O13:Q16"/>
    <mergeCell ref="R13:T16"/>
    <mergeCell ref="I20:K20"/>
    <mergeCell ref="L20:N20"/>
    <mergeCell ref="O20:Q20"/>
    <mergeCell ref="U17:W17"/>
    <mergeCell ref="X17:Z17"/>
    <mergeCell ref="AG28:AI28"/>
    <mergeCell ref="AD28:AF28"/>
    <mergeCell ref="AG26:AI26"/>
    <mergeCell ref="AD23:AF23"/>
    <mergeCell ref="AD24:AF24"/>
    <mergeCell ref="AD25:AF25"/>
    <mergeCell ref="AG23:AI23"/>
    <mergeCell ref="AG24:AI24"/>
    <mergeCell ref="AG25:AI25"/>
    <mergeCell ref="AB4:AG4"/>
    <mergeCell ref="AI4:AM4"/>
    <mergeCell ref="AD26:AF26"/>
    <mergeCell ref="AD27:AF27"/>
    <mergeCell ref="AG27:AI27"/>
    <mergeCell ref="AD18:AF18"/>
    <mergeCell ref="AG18:AI18"/>
    <mergeCell ref="AG19:AI19"/>
    <mergeCell ref="AG20:AI20"/>
    <mergeCell ref="AD19:AF19"/>
  </mergeCells>
  <printOptions/>
  <pageMargins left="0.7480314960629921" right="0.7480314960629921" top="0.5905511811023623" bottom="0.984251968503937" header="0.5118110236220472" footer="0.5118110236220472"/>
  <pageSetup blackAndWhite="1"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Z68"/>
  <sheetViews>
    <sheetView zoomScalePageLayoutView="0" workbookViewId="0" topLeftCell="A1">
      <selection activeCell="F1" sqref="F1"/>
    </sheetView>
  </sheetViews>
  <sheetFormatPr defaultColWidth="9.140625" defaultRowHeight="12.75"/>
  <cols>
    <col min="1" max="33" width="3.28125" style="1" customWidth="1"/>
    <col min="34" max="16384" width="9.140625" style="1" customWidth="1"/>
  </cols>
  <sheetData>
    <row r="1" spans="1:26" ht="19.5" customHeight="1">
      <c r="A1" s="302" t="s">
        <v>0</v>
      </c>
      <c r="B1" s="303"/>
      <c r="C1" s="303"/>
      <c r="D1" s="303"/>
      <c r="E1" s="304"/>
      <c r="F1" s="69"/>
      <c r="G1" s="69"/>
      <c r="H1" s="69"/>
      <c r="I1" s="69"/>
      <c r="J1" s="2"/>
      <c r="Z1" s="2" t="s">
        <v>37</v>
      </c>
    </row>
    <row r="2" ht="15" customHeight="1" thickBot="1"/>
    <row r="3" spans="1:26" ht="19.5" customHeight="1" thickBot="1" thickTop="1">
      <c r="A3" s="248" t="s">
        <v>1</v>
      </c>
      <c r="B3" s="249"/>
      <c r="C3" s="249"/>
      <c r="D3" s="249"/>
      <c r="E3" s="249"/>
      <c r="F3" s="249"/>
      <c r="G3" s="249"/>
      <c r="H3" s="249"/>
      <c r="I3" s="249"/>
      <c r="J3" s="249"/>
      <c r="K3" s="249"/>
      <c r="L3" s="249"/>
      <c r="M3" s="249"/>
      <c r="N3" s="250"/>
      <c r="O3" s="252"/>
      <c r="P3" s="253"/>
      <c r="Q3" s="253"/>
      <c r="R3" s="253"/>
      <c r="S3" s="253"/>
      <c r="T3" s="253"/>
      <c r="U3" s="70" t="s">
        <v>3</v>
      </c>
      <c r="V3" s="254"/>
      <c r="W3" s="254"/>
      <c r="X3" s="254"/>
      <c r="Y3" s="254"/>
      <c r="Z3" s="255"/>
    </row>
    <row r="4" ht="15" customHeight="1" thickTop="1"/>
    <row r="5" spans="1:26" ht="15" customHeight="1">
      <c r="A5" s="315" t="s">
        <v>38</v>
      </c>
      <c r="B5" s="315"/>
      <c r="C5" s="315"/>
      <c r="D5" s="315"/>
      <c r="E5" s="315"/>
      <c r="F5" s="315"/>
      <c r="G5" s="315"/>
      <c r="H5" s="315"/>
      <c r="I5" s="315"/>
      <c r="J5" s="315"/>
      <c r="K5" s="315"/>
      <c r="L5" s="315"/>
      <c r="M5" s="315"/>
      <c r="N5" s="315"/>
      <c r="O5" s="315"/>
      <c r="P5" s="315"/>
      <c r="Q5" s="315"/>
      <c r="R5" s="315"/>
      <c r="S5" s="315"/>
      <c r="T5" s="315"/>
      <c r="U5" s="315"/>
      <c r="V5" s="315"/>
      <c r="W5" s="315"/>
      <c r="X5" s="315"/>
      <c r="Y5" s="315"/>
      <c r="Z5" s="315"/>
    </row>
    <row r="6" ht="15" customHeight="1" thickBot="1"/>
    <row r="7" spans="1:26" ht="16.5" customHeight="1" thickTop="1">
      <c r="A7" s="311" t="s">
        <v>39</v>
      </c>
      <c r="B7" s="312"/>
      <c r="C7" s="312"/>
      <c r="D7" s="312"/>
      <c r="E7" s="312"/>
      <c r="F7" s="312"/>
      <c r="G7" s="327"/>
      <c r="H7" s="328"/>
      <c r="I7" s="328"/>
      <c r="J7" s="328"/>
      <c r="K7" s="328"/>
      <c r="L7" s="328"/>
      <c r="M7" s="328"/>
      <c r="N7" s="328"/>
      <c r="O7" s="328"/>
      <c r="P7" s="328"/>
      <c r="Q7" s="328"/>
      <c r="R7" s="328"/>
      <c r="S7" s="328"/>
      <c r="T7" s="328"/>
      <c r="U7" s="328"/>
      <c r="V7" s="328"/>
      <c r="W7" s="328"/>
      <c r="X7" s="328"/>
      <c r="Y7" s="328"/>
      <c r="Z7" s="329"/>
    </row>
    <row r="8" spans="1:26" ht="16.5" customHeight="1">
      <c r="A8" s="313" t="s">
        <v>40</v>
      </c>
      <c r="B8" s="314"/>
      <c r="C8" s="314"/>
      <c r="D8" s="314"/>
      <c r="E8" s="314"/>
      <c r="F8" s="314"/>
      <c r="G8" s="337"/>
      <c r="H8" s="337"/>
      <c r="I8" s="337"/>
      <c r="J8" s="337"/>
      <c r="K8" s="337"/>
      <c r="L8" s="337"/>
      <c r="M8" s="337"/>
      <c r="N8" s="337"/>
      <c r="O8" s="337"/>
      <c r="P8" s="337"/>
      <c r="Q8" s="337"/>
      <c r="R8" s="337"/>
      <c r="S8" s="337"/>
      <c r="T8" s="337"/>
      <c r="U8" s="337"/>
      <c r="V8" s="337"/>
      <c r="W8" s="337"/>
      <c r="X8" s="337"/>
      <c r="Y8" s="337"/>
      <c r="Z8" s="338"/>
    </row>
    <row r="9" spans="1:26" ht="30" customHeight="1">
      <c r="A9" s="321" t="s">
        <v>41</v>
      </c>
      <c r="B9" s="322"/>
      <c r="C9" s="322"/>
      <c r="D9" s="322"/>
      <c r="E9" s="322"/>
      <c r="F9" s="322"/>
      <c r="G9" s="322"/>
      <c r="H9" s="322"/>
      <c r="I9" s="322"/>
      <c r="J9" s="322"/>
      <c r="K9" s="322"/>
      <c r="L9" s="316"/>
      <c r="M9" s="316"/>
      <c r="N9" s="316"/>
      <c r="O9" s="316"/>
      <c r="P9" s="316"/>
      <c r="Q9" s="316"/>
      <c r="R9" s="316"/>
      <c r="S9" s="316"/>
      <c r="T9" s="316"/>
      <c r="U9" s="316"/>
      <c r="V9" s="316"/>
      <c r="W9" s="316"/>
      <c r="X9" s="316"/>
      <c r="Y9" s="316"/>
      <c r="Z9" s="317"/>
    </row>
    <row r="10" spans="1:26" ht="30" customHeight="1">
      <c r="A10" s="321" t="s">
        <v>171</v>
      </c>
      <c r="B10" s="322"/>
      <c r="C10" s="322"/>
      <c r="D10" s="322"/>
      <c r="E10" s="322"/>
      <c r="F10" s="322"/>
      <c r="G10" s="322"/>
      <c r="H10" s="322"/>
      <c r="I10" s="322"/>
      <c r="J10" s="322"/>
      <c r="K10" s="322"/>
      <c r="L10" s="318"/>
      <c r="M10" s="318"/>
      <c r="N10" s="318"/>
      <c r="O10" s="318"/>
      <c r="P10" s="318"/>
      <c r="Q10" s="318"/>
      <c r="R10" s="318"/>
      <c r="S10" s="318"/>
      <c r="T10" s="318"/>
      <c r="U10" s="318"/>
      <c r="V10" s="318"/>
      <c r="W10" s="318"/>
      <c r="X10" s="318"/>
      <c r="Y10" s="318"/>
      <c r="Z10" s="319"/>
    </row>
    <row r="11" spans="1:26" ht="30" customHeight="1">
      <c r="A11" s="321" t="s">
        <v>172</v>
      </c>
      <c r="B11" s="322"/>
      <c r="C11" s="322"/>
      <c r="D11" s="322"/>
      <c r="E11" s="322"/>
      <c r="F11" s="322"/>
      <c r="G11" s="322"/>
      <c r="H11" s="322"/>
      <c r="I11" s="322"/>
      <c r="J11" s="322"/>
      <c r="K11" s="322"/>
      <c r="L11" s="318"/>
      <c r="M11" s="318"/>
      <c r="N11" s="318"/>
      <c r="O11" s="318"/>
      <c r="P11" s="318"/>
      <c r="Q11" s="318"/>
      <c r="R11" s="318"/>
      <c r="S11" s="318"/>
      <c r="T11" s="318"/>
      <c r="U11" s="318"/>
      <c r="V11" s="318"/>
      <c r="W11" s="318"/>
      <c r="X11" s="318"/>
      <c r="Y11" s="318"/>
      <c r="Z11" s="319"/>
    </row>
    <row r="12" spans="1:26" ht="15" customHeight="1">
      <c r="A12" s="321" t="s">
        <v>42</v>
      </c>
      <c r="B12" s="322"/>
      <c r="C12" s="322"/>
      <c r="D12" s="322"/>
      <c r="E12" s="322"/>
      <c r="F12" s="322"/>
      <c r="G12" s="322"/>
      <c r="H12" s="322"/>
      <c r="I12" s="322"/>
      <c r="J12" s="322"/>
      <c r="K12" s="322"/>
      <c r="L12" s="335"/>
      <c r="M12" s="335"/>
      <c r="N12" s="335"/>
      <c r="O12" s="335"/>
      <c r="P12" s="318"/>
      <c r="Q12" s="318"/>
      <c r="R12" s="318"/>
      <c r="S12" s="318"/>
      <c r="T12" s="318"/>
      <c r="U12" s="318"/>
      <c r="V12" s="318"/>
      <c r="W12" s="318"/>
      <c r="X12" s="318"/>
      <c r="Y12" s="318"/>
      <c r="Z12" s="319"/>
    </row>
    <row r="13" spans="1:26" ht="15" customHeight="1">
      <c r="A13" s="321"/>
      <c r="B13" s="322"/>
      <c r="C13" s="322"/>
      <c r="D13" s="322"/>
      <c r="E13" s="322"/>
      <c r="F13" s="322"/>
      <c r="G13" s="322"/>
      <c r="H13" s="322"/>
      <c r="I13" s="322"/>
      <c r="J13" s="322"/>
      <c r="K13" s="322"/>
      <c r="L13" s="336"/>
      <c r="M13" s="336"/>
      <c r="N13" s="336"/>
      <c r="O13" s="336"/>
      <c r="P13" s="67"/>
      <c r="Q13" s="67"/>
      <c r="R13" s="67"/>
      <c r="S13" s="67"/>
      <c r="T13" s="67"/>
      <c r="U13" s="67"/>
      <c r="V13" s="67"/>
      <c r="W13" s="67"/>
      <c r="X13" s="67"/>
      <c r="Y13" s="67"/>
      <c r="Z13" s="68"/>
    </row>
    <row r="14" spans="1:26" ht="30" customHeight="1">
      <c r="A14" s="321" t="s">
        <v>43</v>
      </c>
      <c r="B14" s="322"/>
      <c r="C14" s="322"/>
      <c r="D14" s="322"/>
      <c r="E14" s="322"/>
      <c r="F14" s="322"/>
      <c r="G14" s="322"/>
      <c r="H14" s="322"/>
      <c r="I14" s="322"/>
      <c r="J14" s="322"/>
      <c r="K14" s="322"/>
      <c r="L14" s="318"/>
      <c r="M14" s="318"/>
      <c r="N14" s="318"/>
      <c r="O14" s="318"/>
      <c r="P14" s="318"/>
      <c r="Q14" s="318"/>
      <c r="R14" s="318"/>
      <c r="S14" s="318"/>
      <c r="T14" s="318"/>
      <c r="U14" s="318"/>
      <c r="V14" s="318"/>
      <c r="W14" s="318"/>
      <c r="X14" s="318"/>
      <c r="Y14" s="318"/>
      <c r="Z14" s="319"/>
    </row>
    <row r="15" spans="1:26" ht="30" customHeight="1" thickBot="1">
      <c r="A15" s="323" t="s">
        <v>40</v>
      </c>
      <c r="B15" s="324"/>
      <c r="C15" s="324"/>
      <c r="D15" s="324"/>
      <c r="E15" s="324"/>
      <c r="F15" s="325"/>
      <c r="G15" s="325"/>
      <c r="H15" s="325"/>
      <c r="I15" s="325"/>
      <c r="J15" s="325"/>
      <c r="K15" s="325"/>
      <c r="L15" s="325"/>
      <c r="M15" s="325"/>
      <c r="N15" s="325"/>
      <c r="O15" s="325"/>
      <c r="P15" s="325"/>
      <c r="Q15" s="325"/>
      <c r="R15" s="325"/>
      <c r="S15" s="325"/>
      <c r="T15" s="325"/>
      <c r="U15" s="325"/>
      <c r="V15" s="325"/>
      <c r="W15" s="325"/>
      <c r="X15" s="325"/>
      <c r="Y15" s="325"/>
      <c r="Z15" s="326"/>
    </row>
    <row r="16" ht="15" customHeight="1" thickBot="1" thickTop="1">
      <c r="V16" s="12" t="s">
        <v>44</v>
      </c>
    </row>
    <row r="17" spans="19:26" ht="15" customHeight="1" thickTop="1">
      <c r="S17" s="309" t="s">
        <v>45</v>
      </c>
      <c r="T17" s="310"/>
      <c r="U17" s="310"/>
      <c r="V17" s="310"/>
      <c r="W17" s="305" t="s">
        <v>46</v>
      </c>
      <c r="X17" s="305"/>
      <c r="Y17" s="305"/>
      <c r="Z17" s="306"/>
    </row>
    <row r="18" spans="19:26" ht="15" customHeight="1" thickBot="1">
      <c r="S18" s="293"/>
      <c r="T18" s="294"/>
      <c r="U18" s="294"/>
      <c r="V18" s="294"/>
      <c r="W18" s="307"/>
      <c r="X18" s="307"/>
      <c r="Y18" s="307"/>
      <c r="Z18" s="308"/>
    </row>
    <row r="19" spans="1:26" ht="30" customHeight="1" thickTop="1">
      <c r="A19" s="332" t="s">
        <v>47</v>
      </c>
      <c r="B19" s="333"/>
      <c r="C19" s="333"/>
      <c r="D19" s="333"/>
      <c r="E19" s="333"/>
      <c r="F19" s="333"/>
      <c r="G19" s="333"/>
      <c r="H19" s="333"/>
      <c r="I19" s="333"/>
      <c r="J19" s="333"/>
      <c r="K19" s="333"/>
      <c r="L19" s="333"/>
      <c r="M19" s="333"/>
      <c r="N19" s="333"/>
      <c r="O19" s="333"/>
      <c r="P19" s="334"/>
      <c r="Q19" s="330" t="s">
        <v>58</v>
      </c>
      <c r="R19" s="331"/>
      <c r="S19" s="341"/>
      <c r="T19" s="342"/>
      <c r="U19" s="342"/>
      <c r="V19" s="342"/>
      <c r="W19" s="343"/>
      <c r="X19" s="344"/>
      <c r="Y19" s="344"/>
      <c r="Z19" s="345"/>
    </row>
    <row r="20" spans="1:26" ht="30" customHeight="1">
      <c r="A20" s="320" t="s">
        <v>48</v>
      </c>
      <c r="B20" s="107"/>
      <c r="C20" s="107"/>
      <c r="D20" s="107"/>
      <c r="E20" s="107"/>
      <c r="F20" s="107"/>
      <c r="G20" s="107"/>
      <c r="H20" s="107"/>
      <c r="I20" s="107"/>
      <c r="J20" s="107"/>
      <c r="K20" s="107"/>
      <c r="L20" s="107"/>
      <c r="M20" s="107"/>
      <c r="N20" s="107"/>
      <c r="O20" s="107"/>
      <c r="P20" s="145"/>
      <c r="Q20" s="348" t="s">
        <v>59</v>
      </c>
      <c r="R20" s="349"/>
      <c r="S20" s="341"/>
      <c r="T20" s="342"/>
      <c r="U20" s="342"/>
      <c r="V20" s="342"/>
      <c r="W20" s="343"/>
      <c r="X20" s="344"/>
      <c r="Y20" s="344"/>
      <c r="Z20" s="345"/>
    </row>
    <row r="21" spans="1:26" ht="30" customHeight="1">
      <c r="A21" s="300" t="s">
        <v>49</v>
      </c>
      <c r="B21" s="301"/>
      <c r="C21" s="301"/>
      <c r="D21" s="301"/>
      <c r="E21" s="301"/>
      <c r="F21" s="301"/>
      <c r="G21" s="301"/>
      <c r="H21" s="301"/>
      <c r="I21" s="301"/>
      <c r="J21" s="301"/>
      <c r="K21" s="301"/>
      <c r="L21" s="301"/>
      <c r="M21" s="301"/>
      <c r="N21" s="301"/>
      <c r="O21" s="301"/>
      <c r="P21" s="301"/>
      <c r="Q21" s="339" t="s">
        <v>60</v>
      </c>
      <c r="R21" s="340"/>
      <c r="S21" s="346">
        <f>ROUND(S19-S20,2)</f>
        <v>0</v>
      </c>
      <c r="T21" s="347"/>
      <c r="U21" s="347"/>
      <c r="V21" s="347"/>
      <c r="W21" s="343"/>
      <c r="X21" s="344"/>
      <c r="Y21" s="344"/>
      <c r="Z21" s="345"/>
    </row>
    <row r="22" spans="1:26" ht="30" customHeight="1">
      <c r="A22" s="350" t="s">
        <v>50</v>
      </c>
      <c r="B22" s="153"/>
      <c r="C22" s="153"/>
      <c r="D22" s="153"/>
      <c r="E22" s="153"/>
      <c r="F22" s="153"/>
      <c r="G22" s="153"/>
      <c r="H22" s="153"/>
      <c r="I22" s="153"/>
      <c r="J22" s="153"/>
      <c r="K22" s="153"/>
      <c r="L22" s="153"/>
      <c r="M22" s="153"/>
      <c r="N22" s="153"/>
      <c r="O22" s="153"/>
      <c r="P22" s="154"/>
      <c r="Q22" s="157" t="s">
        <v>61</v>
      </c>
      <c r="R22" s="157"/>
      <c r="S22" s="341"/>
      <c r="T22" s="342"/>
      <c r="U22" s="342"/>
      <c r="V22" s="342"/>
      <c r="W22" s="343"/>
      <c r="X22" s="344"/>
      <c r="Y22" s="344"/>
      <c r="Z22" s="345"/>
    </row>
    <row r="23" spans="1:26" ht="30" customHeight="1">
      <c r="A23" s="350" t="s">
        <v>51</v>
      </c>
      <c r="B23" s="153"/>
      <c r="C23" s="153"/>
      <c r="D23" s="153"/>
      <c r="E23" s="153"/>
      <c r="F23" s="153"/>
      <c r="G23" s="153"/>
      <c r="H23" s="153"/>
      <c r="I23" s="153"/>
      <c r="J23" s="153"/>
      <c r="K23" s="153"/>
      <c r="L23" s="153"/>
      <c r="M23" s="153"/>
      <c r="N23" s="153"/>
      <c r="O23" s="153"/>
      <c r="P23" s="154"/>
      <c r="Q23" s="348" t="s">
        <v>62</v>
      </c>
      <c r="R23" s="349"/>
      <c r="S23" s="346">
        <f>IF(S21-S22&gt;=0,ROUND(S21-S22,2),0)</f>
        <v>0</v>
      </c>
      <c r="T23" s="347"/>
      <c r="U23" s="347"/>
      <c r="V23" s="347"/>
      <c r="W23" s="343"/>
      <c r="X23" s="344"/>
      <c r="Y23" s="344"/>
      <c r="Z23" s="345"/>
    </row>
    <row r="24" spans="1:26" ht="42" customHeight="1">
      <c r="A24" s="350" t="s">
        <v>52</v>
      </c>
      <c r="B24" s="153"/>
      <c r="C24" s="153"/>
      <c r="D24" s="153"/>
      <c r="E24" s="153"/>
      <c r="F24" s="153"/>
      <c r="G24" s="153"/>
      <c r="H24" s="153"/>
      <c r="I24" s="153"/>
      <c r="J24" s="153"/>
      <c r="K24" s="153"/>
      <c r="L24" s="153"/>
      <c r="M24" s="153"/>
      <c r="N24" s="153"/>
      <c r="O24" s="153"/>
      <c r="P24" s="154"/>
      <c r="Q24" s="348" t="s">
        <v>63</v>
      </c>
      <c r="R24" s="349"/>
      <c r="S24" s="346">
        <f>M52</f>
        <v>0</v>
      </c>
      <c r="T24" s="347"/>
      <c r="U24" s="347"/>
      <c r="V24" s="347"/>
      <c r="W24" s="343"/>
      <c r="X24" s="344"/>
      <c r="Y24" s="344"/>
      <c r="Z24" s="345"/>
    </row>
    <row r="25" spans="1:26" ht="42" customHeight="1">
      <c r="A25" s="350" t="s">
        <v>53</v>
      </c>
      <c r="B25" s="153"/>
      <c r="C25" s="153"/>
      <c r="D25" s="153"/>
      <c r="E25" s="153"/>
      <c r="F25" s="153"/>
      <c r="G25" s="153"/>
      <c r="H25" s="153"/>
      <c r="I25" s="153"/>
      <c r="J25" s="153"/>
      <c r="K25" s="153"/>
      <c r="L25" s="153"/>
      <c r="M25" s="153"/>
      <c r="N25" s="153"/>
      <c r="O25" s="153"/>
      <c r="P25" s="154"/>
      <c r="Q25" s="348" t="s">
        <v>64</v>
      </c>
      <c r="R25" s="349"/>
      <c r="S25" s="346">
        <f>ROUND(S23-S24,2)</f>
        <v>0</v>
      </c>
      <c r="T25" s="347"/>
      <c r="U25" s="347"/>
      <c r="V25" s="347"/>
      <c r="W25" s="343"/>
      <c r="X25" s="344"/>
      <c r="Y25" s="344"/>
      <c r="Z25" s="345"/>
    </row>
    <row r="26" spans="1:26" ht="42" customHeight="1">
      <c r="A26" s="350" t="s">
        <v>54</v>
      </c>
      <c r="B26" s="153"/>
      <c r="C26" s="153"/>
      <c r="D26" s="153"/>
      <c r="E26" s="153"/>
      <c r="F26" s="153"/>
      <c r="G26" s="153"/>
      <c r="H26" s="153"/>
      <c r="I26" s="153"/>
      <c r="J26" s="153"/>
      <c r="K26" s="153"/>
      <c r="L26" s="153"/>
      <c r="M26" s="153"/>
      <c r="N26" s="153"/>
      <c r="O26" s="153"/>
      <c r="P26" s="154"/>
      <c r="Q26" s="348" t="s">
        <v>65</v>
      </c>
      <c r="R26" s="354"/>
      <c r="S26" s="341"/>
      <c r="T26" s="342"/>
      <c r="U26" s="342"/>
      <c r="V26" s="342"/>
      <c r="W26" s="343"/>
      <c r="X26" s="344"/>
      <c r="Y26" s="344"/>
      <c r="Z26" s="345"/>
    </row>
    <row r="27" spans="1:26" ht="30" customHeight="1">
      <c r="A27" s="350" t="s">
        <v>55</v>
      </c>
      <c r="B27" s="153"/>
      <c r="C27" s="153"/>
      <c r="D27" s="153"/>
      <c r="E27" s="153"/>
      <c r="F27" s="153"/>
      <c r="G27" s="153"/>
      <c r="H27" s="153"/>
      <c r="I27" s="153"/>
      <c r="J27" s="153"/>
      <c r="K27" s="153"/>
      <c r="L27" s="153"/>
      <c r="M27" s="153"/>
      <c r="N27" s="153"/>
      <c r="O27" s="153"/>
      <c r="P27" s="154"/>
      <c r="Q27" s="348" t="s">
        <v>66</v>
      </c>
      <c r="R27" s="354"/>
      <c r="S27" s="341"/>
      <c r="T27" s="342"/>
      <c r="U27" s="342"/>
      <c r="V27" s="342"/>
      <c r="W27" s="343"/>
      <c r="X27" s="344"/>
      <c r="Y27" s="344"/>
      <c r="Z27" s="345"/>
    </row>
    <row r="28" spans="1:26" ht="30" customHeight="1">
      <c r="A28" s="350" t="s">
        <v>56</v>
      </c>
      <c r="B28" s="153"/>
      <c r="C28" s="153"/>
      <c r="D28" s="153"/>
      <c r="E28" s="153"/>
      <c r="F28" s="153"/>
      <c r="G28" s="153"/>
      <c r="H28" s="153"/>
      <c r="I28" s="153"/>
      <c r="J28" s="153"/>
      <c r="K28" s="153"/>
      <c r="L28" s="153"/>
      <c r="M28" s="153"/>
      <c r="N28" s="153"/>
      <c r="O28" s="153"/>
      <c r="P28" s="154"/>
      <c r="Q28" s="348" t="s">
        <v>67</v>
      </c>
      <c r="R28" s="354"/>
      <c r="S28" s="341"/>
      <c r="T28" s="342"/>
      <c r="U28" s="342"/>
      <c r="V28" s="342"/>
      <c r="W28" s="343"/>
      <c r="X28" s="344"/>
      <c r="Y28" s="344"/>
      <c r="Z28" s="345"/>
    </row>
    <row r="29" spans="1:26" ht="30" customHeight="1" thickBot="1">
      <c r="A29" s="355" t="s">
        <v>57</v>
      </c>
      <c r="B29" s="356"/>
      <c r="C29" s="356"/>
      <c r="D29" s="356"/>
      <c r="E29" s="356"/>
      <c r="F29" s="356"/>
      <c r="G29" s="356"/>
      <c r="H29" s="356"/>
      <c r="I29" s="356"/>
      <c r="J29" s="356"/>
      <c r="K29" s="356"/>
      <c r="L29" s="356"/>
      <c r="M29" s="356"/>
      <c r="N29" s="356"/>
      <c r="O29" s="356"/>
      <c r="P29" s="356"/>
      <c r="Q29" s="122" t="s">
        <v>68</v>
      </c>
      <c r="R29" s="123"/>
      <c r="S29" s="351">
        <f>ROUND(S27-S28,2)</f>
        <v>0</v>
      </c>
      <c r="T29" s="351"/>
      <c r="U29" s="351"/>
      <c r="V29" s="351"/>
      <c r="W29" s="352"/>
      <c r="X29" s="352"/>
      <c r="Y29" s="352"/>
      <c r="Z29" s="353"/>
    </row>
    <row r="30" spans="19:22" ht="15" customHeight="1" thickTop="1">
      <c r="S30" s="19"/>
      <c r="T30" s="19"/>
      <c r="U30" s="19"/>
      <c r="V30" s="19"/>
    </row>
    <row r="31" spans="1:26" ht="30" customHeight="1">
      <c r="A31" s="350" t="s">
        <v>69</v>
      </c>
      <c r="B31" s="153"/>
      <c r="C31" s="153"/>
      <c r="D31" s="153"/>
      <c r="E31" s="153"/>
      <c r="F31" s="153"/>
      <c r="G31" s="153"/>
      <c r="H31" s="153"/>
      <c r="I31" s="153"/>
      <c r="J31" s="153"/>
      <c r="K31" s="153"/>
      <c r="L31" s="153"/>
      <c r="M31" s="153"/>
      <c r="N31" s="153"/>
      <c r="O31" s="153"/>
      <c r="P31" s="154"/>
      <c r="Q31" s="348" t="s">
        <v>75</v>
      </c>
      <c r="R31" s="354"/>
      <c r="S31" s="346">
        <f>IF(S29&gt;=0,ROUND(S29,2),0)</f>
        <v>0</v>
      </c>
      <c r="T31" s="347"/>
      <c r="U31" s="347"/>
      <c r="V31" s="347"/>
      <c r="W31" s="343"/>
      <c r="X31" s="344"/>
      <c r="Y31" s="344"/>
      <c r="Z31" s="345"/>
    </row>
    <row r="32" spans="1:26" ht="42" customHeight="1">
      <c r="A32" s="350" t="s">
        <v>70</v>
      </c>
      <c r="B32" s="153"/>
      <c r="C32" s="153"/>
      <c r="D32" s="153"/>
      <c r="E32" s="153"/>
      <c r="F32" s="153"/>
      <c r="G32" s="153"/>
      <c r="H32" s="153"/>
      <c r="I32" s="153"/>
      <c r="J32" s="153"/>
      <c r="K32" s="153"/>
      <c r="L32" s="153"/>
      <c r="M32" s="153"/>
      <c r="N32" s="153"/>
      <c r="O32" s="153"/>
      <c r="P32" s="154"/>
      <c r="Q32" s="348" t="s">
        <v>76</v>
      </c>
      <c r="R32" s="354"/>
      <c r="S32" s="346">
        <f>M52+M61</f>
        <v>0</v>
      </c>
      <c r="T32" s="347"/>
      <c r="U32" s="347"/>
      <c r="V32" s="347"/>
      <c r="W32" s="343"/>
      <c r="X32" s="344"/>
      <c r="Y32" s="344"/>
      <c r="Z32" s="345"/>
    </row>
    <row r="33" spans="1:26" ht="42" customHeight="1">
      <c r="A33" s="350" t="s">
        <v>71</v>
      </c>
      <c r="B33" s="153"/>
      <c r="C33" s="153"/>
      <c r="D33" s="153"/>
      <c r="E33" s="153"/>
      <c r="F33" s="153"/>
      <c r="G33" s="153"/>
      <c r="H33" s="153"/>
      <c r="I33" s="153"/>
      <c r="J33" s="153"/>
      <c r="K33" s="153"/>
      <c r="L33" s="153"/>
      <c r="M33" s="153"/>
      <c r="N33" s="153"/>
      <c r="O33" s="153"/>
      <c r="P33" s="154"/>
      <c r="Q33" s="348" t="s">
        <v>77</v>
      </c>
      <c r="R33" s="354"/>
      <c r="S33" s="346">
        <f>ROUND(S31-S32,2)</f>
        <v>0</v>
      </c>
      <c r="T33" s="347"/>
      <c r="U33" s="347"/>
      <c r="V33" s="347"/>
      <c r="W33" s="343"/>
      <c r="X33" s="344"/>
      <c r="Y33" s="344"/>
      <c r="Z33" s="345"/>
    </row>
    <row r="34" spans="1:26" ht="30" customHeight="1">
      <c r="A34" s="350" t="s">
        <v>72</v>
      </c>
      <c r="B34" s="153"/>
      <c r="C34" s="153"/>
      <c r="D34" s="153"/>
      <c r="E34" s="153"/>
      <c r="F34" s="153"/>
      <c r="G34" s="153"/>
      <c r="H34" s="153"/>
      <c r="I34" s="153"/>
      <c r="J34" s="153"/>
      <c r="K34" s="153"/>
      <c r="L34" s="153"/>
      <c r="M34" s="153"/>
      <c r="N34" s="153"/>
      <c r="O34" s="153"/>
      <c r="P34" s="154"/>
      <c r="Q34" s="348" t="s">
        <v>78</v>
      </c>
      <c r="R34" s="354"/>
      <c r="S34" s="341"/>
      <c r="T34" s="342"/>
      <c r="U34" s="342"/>
      <c r="V34" s="342"/>
      <c r="W34" s="343"/>
      <c r="X34" s="344"/>
      <c r="Y34" s="344"/>
      <c r="Z34" s="345"/>
    </row>
    <row r="35" spans="1:26" ht="30" customHeight="1">
      <c r="A35" s="350" t="s">
        <v>73</v>
      </c>
      <c r="B35" s="153"/>
      <c r="C35" s="153"/>
      <c r="D35" s="153"/>
      <c r="E35" s="153"/>
      <c r="F35" s="153"/>
      <c r="G35" s="153"/>
      <c r="H35" s="153"/>
      <c r="I35" s="153"/>
      <c r="J35" s="153"/>
      <c r="K35" s="153"/>
      <c r="L35" s="153"/>
      <c r="M35" s="153"/>
      <c r="N35" s="153"/>
      <c r="O35" s="153"/>
      <c r="P35" s="154"/>
      <c r="Q35" s="348" t="s">
        <v>79</v>
      </c>
      <c r="R35" s="354"/>
      <c r="S35" s="346">
        <f>ROUND(S25+S33,2)</f>
        <v>0</v>
      </c>
      <c r="T35" s="347"/>
      <c r="U35" s="347"/>
      <c r="V35" s="347"/>
      <c r="W35" s="343"/>
      <c r="X35" s="344"/>
      <c r="Y35" s="344"/>
      <c r="Z35" s="345"/>
    </row>
    <row r="36" spans="1:26" ht="30" customHeight="1" thickBot="1">
      <c r="A36" s="357" t="s">
        <v>74</v>
      </c>
      <c r="B36" s="358"/>
      <c r="C36" s="358"/>
      <c r="D36" s="358"/>
      <c r="E36" s="358"/>
      <c r="F36" s="358"/>
      <c r="G36" s="358"/>
      <c r="H36" s="358"/>
      <c r="I36" s="358"/>
      <c r="J36" s="358"/>
      <c r="K36" s="358"/>
      <c r="L36" s="358"/>
      <c r="M36" s="358"/>
      <c r="N36" s="358"/>
      <c r="O36" s="358"/>
      <c r="P36" s="359"/>
      <c r="Q36" s="122" t="s">
        <v>80</v>
      </c>
      <c r="R36" s="360"/>
      <c r="S36" s="361"/>
      <c r="T36" s="362"/>
      <c r="U36" s="362"/>
      <c r="V36" s="362"/>
      <c r="W36" s="363"/>
      <c r="X36" s="364"/>
      <c r="Y36" s="364"/>
      <c r="Z36" s="365"/>
    </row>
    <row r="37" ht="15" customHeight="1" thickTop="1"/>
    <row r="38" ht="15" customHeight="1">
      <c r="A38" s="18" t="s">
        <v>81</v>
      </c>
    </row>
    <row r="39" ht="15" customHeight="1"/>
    <row r="40" ht="15" customHeight="1"/>
    <row r="41" spans="1:26" s="7" customFormat="1" ht="27.75" customHeight="1" thickBot="1">
      <c r="A41" s="366" t="s">
        <v>82</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row>
    <row r="42" spans="1:26" ht="42" customHeight="1" thickTop="1">
      <c r="A42" s="215" t="s">
        <v>83</v>
      </c>
      <c r="B42" s="216"/>
      <c r="C42" s="216"/>
      <c r="D42" s="216"/>
      <c r="E42" s="216"/>
      <c r="F42" s="216" t="s">
        <v>84</v>
      </c>
      <c r="G42" s="216"/>
      <c r="H42" s="216"/>
      <c r="I42" s="216"/>
      <c r="J42" s="216"/>
      <c r="K42" s="216"/>
      <c r="L42" s="216"/>
      <c r="M42" s="216" t="s">
        <v>85</v>
      </c>
      <c r="N42" s="216"/>
      <c r="O42" s="216"/>
      <c r="P42" s="216"/>
      <c r="Q42" s="216"/>
      <c r="R42" s="216"/>
      <c r="S42" s="216"/>
      <c r="T42" s="216" t="s">
        <v>86</v>
      </c>
      <c r="U42" s="216"/>
      <c r="V42" s="216"/>
      <c r="W42" s="216"/>
      <c r="X42" s="216"/>
      <c r="Y42" s="216"/>
      <c r="Z42" s="228"/>
    </row>
    <row r="43" spans="1:26" ht="15" customHeight="1">
      <c r="A43" s="367">
        <v>1</v>
      </c>
      <c r="B43" s="368"/>
      <c r="C43" s="368"/>
      <c r="D43" s="368"/>
      <c r="E43" s="368"/>
      <c r="F43" s="368">
        <v>2</v>
      </c>
      <c r="G43" s="368"/>
      <c r="H43" s="368"/>
      <c r="I43" s="368"/>
      <c r="J43" s="368"/>
      <c r="K43" s="368"/>
      <c r="L43" s="368"/>
      <c r="M43" s="368">
        <v>3</v>
      </c>
      <c r="N43" s="368"/>
      <c r="O43" s="368"/>
      <c r="P43" s="368"/>
      <c r="Q43" s="368"/>
      <c r="R43" s="368"/>
      <c r="S43" s="368"/>
      <c r="T43" s="368">
        <v>4</v>
      </c>
      <c r="U43" s="368"/>
      <c r="V43" s="368"/>
      <c r="W43" s="368"/>
      <c r="X43" s="368"/>
      <c r="Y43" s="368"/>
      <c r="Z43" s="369"/>
    </row>
    <row r="44" spans="1:26" ht="15" customHeight="1">
      <c r="A44" s="16"/>
      <c r="B44" s="15"/>
      <c r="C44" s="15"/>
      <c r="D44" s="15"/>
      <c r="E44" s="15"/>
      <c r="F44" s="15"/>
      <c r="G44" s="15"/>
      <c r="H44" s="15"/>
      <c r="I44" s="15"/>
      <c r="J44" s="15"/>
      <c r="K44" s="15"/>
      <c r="L44" s="15"/>
      <c r="M44" s="15"/>
      <c r="N44" s="15"/>
      <c r="O44" s="15"/>
      <c r="P44" s="15"/>
      <c r="Q44" s="15"/>
      <c r="R44" s="15"/>
      <c r="S44" s="15"/>
      <c r="T44" s="15"/>
      <c r="U44" s="15"/>
      <c r="V44" s="15"/>
      <c r="W44" s="15"/>
      <c r="X44" s="15"/>
      <c r="Y44" s="15"/>
      <c r="Z44" s="17"/>
    </row>
    <row r="45" spans="1:26" ht="15" customHeight="1">
      <c r="A45" s="370" t="s">
        <v>87</v>
      </c>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2"/>
    </row>
    <row r="46" spans="1:26" ht="15" customHeight="1">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7"/>
    </row>
    <row r="47" spans="1:26" ht="15" customHeight="1">
      <c r="A47" s="373"/>
      <c r="B47" s="374"/>
      <c r="C47" s="374"/>
      <c r="D47" s="374"/>
      <c r="E47" s="375"/>
      <c r="F47" s="379"/>
      <c r="G47" s="380"/>
      <c r="H47" s="380"/>
      <c r="I47" s="380"/>
      <c r="J47" s="380"/>
      <c r="K47" s="380"/>
      <c r="L47" s="381"/>
      <c r="M47" s="379"/>
      <c r="N47" s="380"/>
      <c r="O47" s="380"/>
      <c r="P47" s="380"/>
      <c r="Q47" s="380"/>
      <c r="R47" s="380"/>
      <c r="S47" s="381"/>
      <c r="T47" s="391">
        <f>ROUND(F47-M47,2)</f>
        <v>0</v>
      </c>
      <c r="U47" s="392"/>
      <c r="V47" s="392"/>
      <c r="W47" s="392"/>
      <c r="X47" s="392"/>
      <c r="Y47" s="392"/>
      <c r="Z47" s="393"/>
    </row>
    <row r="48" spans="1:26" ht="15" customHeight="1">
      <c r="A48" s="376"/>
      <c r="B48" s="377"/>
      <c r="C48" s="377"/>
      <c r="D48" s="377"/>
      <c r="E48" s="378"/>
      <c r="F48" s="382"/>
      <c r="G48" s="383"/>
      <c r="H48" s="383"/>
      <c r="I48" s="383"/>
      <c r="J48" s="383"/>
      <c r="K48" s="383"/>
      <c r="L48" s="384"/>
      <c r="M48" s="382"/>
      <c r="N48" s="383"/>
      <c r="O48" s="383"/>
      <c r="P48" s="383"/>
      <c r="Q48" s="383"/>
      <c r="R48" s="383"/>
      <c r="S48" s="384"/>
      <c r="T48" s="394">
        <f>ROUND(F48-M48,2)</f>
        <v>0</v>
      </c>
      <c r="U48" s="395"/>
      <c r="V48" s="395"/>
      <c r="W48" s="395"/>
      <c r="X48" s="395"/>
      <c r="Y48" s="395"/>
      <c r="Z48" s="396"/>
    </row>
    <row r="49" spans="1:26" ht="15" customHeight="1">
      <c r="A49" s="376"/>
      <c r="B49" s="377"/>
      <c r="C49" s="377"/>
      <c r="D49" s="377"/>
      <c r="E49" s="378"/>
      <c r="F49" s="382"/>
      <c r="G49" s="383"/>
      <c r="H49" s="383"/>
      <c r="I49" s="383"/>
      <c r="J49" s="383"/>
      <c r="K49" s="383"/>
      <c r="L49" s="384"/>
      <c r="M49" s="382"/>
      <c r="N49" s="383"/>
      <c r="O49" s="383"/>
      <c r="P49" s="383"/>
      <c r="Q49" s="383"/>
      <c r="R49" s="383"/>
      <c r="S49" s="384"/>
      <c r="T49" s="394">
        <f>ROUND(F49-M49,2)</f>
        <v>0</v>
      </c>
      <c r="U49" s="395"/>
      <c r="V49" s="395"/>
      <c r="W49" s="395"/>
      <c r="X49" s="395"/>
      <c r="Y49" s="395"/>
      <c r="Z49" s="396"/>
    </row>
    <row r="50" spans="1:26" ht="15" customHeight="1">
      <c r="A50" s="376"/>
      <c r="B50" s="377"/>
      <c r="C50" s="377"/>
      <c r="D50" s="377"/>
      <c r="E50" s="378"/>
      <c r="F50" s="382"/>
      <c r="G50" s="383"/>
      <c r="H50" s="383"/>
      <c r="I50" s="383"/>
      <c r="J50" s="383"/>
      <c r="K50" s="383"/>
      <c r="L50" s="384"/>
      <c r="M50" s="382"/>
      <c r="N50" s="383"/>
      <c r="O50" s="383"/>
      <c r="P50" s="383"/>
      <c r="Q50" s="383"/>
      <c r="R50" s="383"/>
      <c r="S50" s="384"/>
      <c r="T50" s="394">
        <f>ROUND(F50-M50,2)</f>
        <v>0</v>
      </c>
      <c r="U50" s="395"/>
      <c r="V50" s="395"/>
      <c r="W50" s="395"/>
      <c r="X50" s="395"/>
      <c r="Y50" s="395"/>
      <c r="Z50" s="396"/>
    </row>
    <row r="51" spans="1:26" ht="15" customHeight="1">
      <c r="A51" s="80"/>
      <c r="B51" s="81"/>
      <c r="C51" s="81"/>
      <c r="D51" s="81"/>
      <c r="E51" s="82"/>
      <c r="F51" s="83"/>
      <c r="G51" s="84"/>
      <c r="H51" s="84"/>
      <c r="I51" s="84"/>
      <c r="J51" s="84"/>
      <c r="K51" s="84"/>
      <c r="L51" s="85"/>
      <c r="M51" s="83"/>
      <c r="N51" s="84"/>
      <c r="O51" s="84"/>
      <c r="P51" s="84"/>
      <c r="Q51" s="84"/>
      <c r="R51" s="84"/>
      <c r="S51" s="85"/>
      <c r="T51" s="394">
        <f>ROUND(F51-M51,2)</f>
        <v>0</v>
      </c>
      <c r="U51" s="395"/>
      <c r="V51" s="395"/>
      <c r="W51" s="395"/>
      <c r="X51" s="395"/>
      <c r="Y51" s="395"/>
      <c r="Z51" s="396"/>
    </row>
    <row r="52" spans="1:26" ht="15" customHeight="1">
      <c r="A52" s="385" t="s">
        <v>88</v>
      </c>
      <c r="B52" s="386"/>
      <c r="C52" s="386"/>
      <c r="D52" s="386"/>
      <c r="E52" s="387"/>
      <c r="F52" s="388">
        <f>ROUND(SUM(F47:L51),2)</f>
        <v>0</v>
      </c>
      <c r="G52" s="389"/>
      <c r="H52" s="389"/>
      <c r="I52" s="389"/>
      <c r="J52" s="389"/>
      <c r="K52" s="389"/>
      <c r="L52" s="390"/>
      <c r="M52" s="388">
        <f>ROUND(SUM(M47:S51),2)</f>
        <v>0</v>
      </c>
      <c r="N52" s="389"/>
      <c r="O52" s="389"/>
      <c r="P52" s="389"/>
      <c r="Q52" s="389"/>
      <c r="R52" s="389"/>
      <c r="S52" s="390"/>
      <c r="T52" s="388">
        <f>ROUND(SUM(T47:Z51),2)</f>
        <v>0</v>
      </c>
      <c r="U52" s="389"/>
      <c r="V52" s="389"/>
      <c r="W52" s="389"/>
      <c r="X52" s="389"/>
      <c r="Y52" s="389"/>
      <c r="Z52" s="397"/>
    </row>
    <row r="53" spans="1:26" ht="15" customHeight="1">
      <c r="A53" s="16"/>
      <c r="B53" s="15"/>
      <c r="C53" s="15"/>
      <c r="D53" s="15"/>
      <c r="E53" s="15"/>
      <c r="F53" s="15"/>
      <c r="G53" s="15"/>
      <c r="H53" s="15"/>
      <c r="I53" s="15"/>
      <c r="J53" s="15"/>
      <c r="K53" s="15"/>
      <c r="L53" s="15"/>
      <c r="M53" s="15"/>
      <c r="N53" s="15"/>
      <c r="O53" s="15"/>
      <c r="P53" s="15"/>
      <c r="Q53" s="15"/>
      <c r="R53" s="15"/>
      <c r="S53" s="15"/>
      <c r="T53" s="15"/>
      <c r="U53" s="15"/>
      <c r="V53" s="15"/>
      <c r="W53" s="15"/>
      <c r="X53" s="15"/>
      <c r="Y53" s="15"/>
      <c r="Z53" s="17"/>
    </row>
    <row r="54" spans="1:26" ht="15" customHeight="1">
      <c r="A54" s="370" t="s">
        <v>89</v>
      </c>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2"/>
    </row>
    <row r="55" spans="1:26" ht="15" customHeight="1">
      <c r="A55" s="16"/>
      <c r="B55" s="15"/>
      <c r="C55" s="15"/>
      <c r="D55" s="15"/>
      <c r="E55" s="15"/>
      <c r="F55" s="15"/>
      <c r="G55" s="15"/>
      <c r="H55" s="15"/>
      <c r="I55" s="15"/>
      <c r="J55" s="15"/>
      <c r="K55" s="15"/>
      <c r="L55" s="15"/>
      <c r="M55" s="15"/>
      <c r="N55" s="15"/>
      <c r="O55" s="15"/>
      <c r="P55" s="15"/>
      <c r="Q55" s="15"/>
      <c r="R55" s="15"/>
      <c r="S55" s="15"/>
      <c r="T55" s="15"/>
      <c r="U55" s="15"/>
      <c r="V55" s="15"/>
      <c r="W55" s="15"/>
      <c r="X55" s="15"/>
      <c r="Y55" s="15"/>
      <c r="Z55" s="17"/>
    </row>
    <row r="56" spans="1:26" ht="15" customHeight="1">
      <c r="A56" s="373"/>
      <c r="B56" s="374"/>
      <c r="C56" s="374"/>
      <c r="D56" s="374"/>
      <c r="E56" s="375"/>
      <c r="F56" s="379"/>
      <c r="G56" s="380"/>
      <c r="H56" s="380"/>
      <c r="I56" s="380"/>
      <c r="J56" s="380"/>
      <c r="K56" s="380"/>
      <c r="L56" s="381"/>
      <c r="M56" s="379"/>
      <c r="N56" s="380"/>
      <c r="O56" s="380"/>
      <c r="P56" s="380"/>
      <c r="Q56" s="380"/>
      <c r="R56" s="380"/>
      <c r="S56" s="381"/>
      <c r="T56" s="391">
        <f>ROUND(F56-M56,2)</f>
        <v>0</v>
      </c>
      <c r="U56" s="392"/>
      <c r="V56" s="392"/>
      <c r="W56" s="392"/>
      <c r="X56" s="392"/>
      <c r="Y56" s="392"/>
      <c r="Z56" s="393"/>
    </row>
    <row r="57" spans="1:26" ht="15" customHeight="1">
      <c r="A57" s="376"/>
      <c r="B57" s="377"/>
      <c r="C57" s="377"/>
      <c r="D57" s="377"/>
      <c r="E57" s="378"/>
      <c r="F57" s="382"/>
      <c r="G57" s="383"/>
      <c r="H57" s="383"/>
      <c r="I57" s="383"/>
      <c r="J57" s="383"/>
      <c r="K57" s="383"/>
      <c r="L57" s="384"/>
      <c r="M57" s="382"/>
      <c r="N57" s="383"/>
      <c r="O57" s="383"/>
      <c r="P57" s="383"/>
      <c r="Q57" s="383"/>
      <c r="R57" s="383"/>
      <c r="S57" s="384"/>
      <c r="T57" s="398">
        <f>ROUND(F57-M57,2)</f>
        <v>0</v>
      </c>
      <c r="U57" s="399"/>
      <c r="V57" s="399"/>
      <c r="W57" s="399"/>
      <c r="X57" s="399"/>
      <c r="Y57" s="399"/>
      <c r="Z57" s="400"/>
    </row>
    <row r="58" spans="1:26" ht="15" customHeight="1">
      <c r="A58" s="376"/>
      <c r="B58" s="377"/>
      <c r="C58" s="377"/>
      <c r="D58" s="377"/>
      <c r="E58" s="378"/>
      <c r="F58" s="382"/>
      <c r="G58" s="383"/>
      <c r="H58" s="383"/>
      <c r="I58" s="383"/>
      <c r="J58" s="383"/>
      <c r="K58" s="383"/>
      <c r="L58" s="384"/>
      <c r="M58" s="382"/>
      <c r="N58" s="383"/>
      <c r="O58" s="383"/>
      <c r="P58" s="383"/>
      <c r="Q58" s="383"/>
      <c r="R58" s="383"/>
      <c r="S58" s="384"/>
      <c r="T58" s="398">
        <f>ROUND(F58-M58,2)</f>
        <v>0</v>
      </c>
      <c r="U58" s="399"/>
      <c r="V58" s="399"/>
      <c r="W58" s="399"/>
      <c r="X58" s="399"/>
      <c r="Y58" s="399"/>
      <c r="Z58" s="400"/>
    </row>
    <row r="59" spans="1:26" ht="15" customHeight="1">
      <c r="A59" s="376"/>
      <c r="B59" s="377"/>
      <c r="C59" s="377"/>
      <c r="D59" s="377"/>
      <c r="E59" s="378"/>
      <c r="F59" s="382"/>
      <c r="G59" s="383"/>
      <c r="H59" s="383"/>
      <c r="I59" s="383"/>
      <c r="J59" s="383"/>
      <c r="K59" s="383"/>
      <c r="L59" s="384"/>
      <c r="M59" s="382"/>
      <c r="N59" s="383"/>
      <c r="O59" s="383"/>
      <c r="P59" s="383"/>
      <c r="Q59" s="383"/>
      <c r="R59" s="383"/>
      <c r="S59" s="384"/>
      <c r="T59" s="398">
        <f>ROUND(F59-M59,2)</f>
        <v>0</v>
      </c>
      <c r="U59" s="399"/>
      <c r="V59" s="399"/>
      <c r="W59" s="399"/>
      <c r="X59" s="399"/>
      <c r="Y59" s="399"/>
      <c r="Z59" s="400"/>
    </row>
    <row r="60" spans="1:26" ht="15" customHeight="1">
      <c r="A60" s="408"/>
      <c r="B60" s="409"/>
      <c r="C60" s="409"/>
      <c r="D60" s="409"/>
      <c r="E60" s="410"/>
      <c r="F60" s="405"/>
      <c r="G60" s="406"/>
      <c r="H60" s="406"/>
      <c r="I60" s="406"/>
      <c r="J60" s="406"/>
      <c r="K60" s="406"/>
      <c r="L60" s="407"/>
      <c r="M60" s="405"/>
      <c r="N60" s="406"/>
      <c r="O60" s="406"/>
      <c r="P60" s="406"/>
      <c r="Q60" s="406"/>
      <c r="R60" s="406"/>
      <c r="S60" s="407"/>
      <c r="T60" s="398">
        <f>ROUND(F60-M60,2)</f>
        <v>0</v>
      </c>
      <c r="U60" s="399"/>
      <c r="V60" s="399"/>
      <c r="W60" s="399"/>
      <c r="X60" s="399"/>
      <c r="Y60" s="399"/>
      <c r="Z60" s="400"/>
    </row>
    <row r="61" spans="1:26" ht="15" customHeight="1" thickBot="1">
      <c r="A61" s="415" t="s">
        <v>88</v>
      </c>
      <c r="B61" s="416"/>
      <c r="C61" s="416"/>
      <c r="D61" s="416"/>
      <c r="E61" s="417"/>
      <c r="F61" s="401">
        <f>ROUND(SUM(F56:G60),2)</f>
        <v>0</v>
      </c>
      <c r="G61" s="402"/>
      <c r="H61" s="402"/>
      <c r="I61" s="402"/>
      <c r="J61" s="402"/>
      <c r="K61" s="402"/>
      <c r="L61" s="403"/>
      <c r="M61" s="401">
        <f>ROUND(SUM(M56:N60),2)</f>
        <v>0</v>
      </c>
      <c r="N61" s="402"/>
      <c r="O61" s="402"/>
      <c r="P61" s="402"/>
      <c r="Q61" s="402"/>
      <c r="R61" s="402"/>
      <c r="S61" s="403"/>
      <c r="T61" s="401">
        <f>ROUND(SUM(T56:Z60),2)</f>
        <v>0</v>
      </c>
      <c r="U61" s="402"/>
      <c r="V61" s="402"/>
      <c r="W61" s="402"/>
      <c r="X61" s="402"/>
      <c r="Y61" s="402"/>
      <c r="Z61" s="404"/>
    </row>
    <row r="62" ht="15" customHeight="1" thickTop="1"/>
    <row r="63" spans="1:26" ht="15" customHeight="1">
      <c r="A63" s="1" t="s">
        <v>90</v>
      </c>
      <c r="C63" s="411" t="s">
        <v>249</v>
      </c>
      <c r="D63" s="411"/>
      <c r="E63" s="411"/>
      <c r="F63" s="411"/>
      <c r="G63" s="411"/>
      <c r="H63" s="411"/>
      <c r="I63" s="411"/>
      <c r="J63" s="411"/>
      <c r="K63" s="411"/>
      <c r="L63" s="411"/>
      <c r="M63" s="411"/>
      <c r="N63" s="411"/>
      <c r="O63" s="411"/>
      <c r="P63" s="411"/>
      <c r="Q63" s="411"/>
      <c r="R63" s="411"/>
      <c r="S63" s="411"/>
      <c r="T63" s="411"/>
      <c r="U63" s="411"/>
      <c r="V63" s="411"/>
      <c r="W63" s="411"/>
      <c r="X63" s="411"/>
      <c r="Y63" s="411"/>
      <c r="Z63" s="411"/>
    </row>
    <row r="64" spans="3:26" ht="15" customHeight="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row>
    <row r="65" ht="15" customHeight="1"/>
    <row r="66" spans="3:4" ht="15" customHeight="1">
      <c r="C66" s="413" t="s">
        <v>21</v>
      </c>
      <c r="D66" s="413"/>
    </row>
    <row r="67" spans="1:26" ht="15" customHeight="1">
      <c r="A67" s="412"/>
      <c r="B67" s="412"/>
      <c r="C67" s="413"/>
      <c r="D67" s="413"/>
      <c r="E67" s="86"/>
      <c r="F67" s="86"/>
      <c r="G67" s="76"/>
      <c r="R67" s="414"/>
      <c r="S67" s="414"/>
      <c r="T67" s="414"/>
      <c r="U67" s="414"/>
      <c r="V67" s="414"/>
      <c r="W67" s="414"/>
      <c r="X67" s="414"/>
      <c r="Y67" s="414"/>
      <c r="Z67" s="414"/>
    </row>
    <row r="68" spans="18:26" ht="15" customHeight="1">
      <c r="R68" s="102" t="s">
        <v>22</v>
      </c>
      <c r="S68" s="102"/>
      <c r="T68" s="102"/>
      <c r="U68" s="102"/>
      <c r="V68" s="102"/>
      <c r="W68" s="102"/>
      <c r="X68" s="102"/>
      <c r="Y68" s="102"/>
      <c r="Z68" s="102"/>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sheetProtection/>
  <mergeCells count="153">
    <mergeCell ref="A61:E61"/>
    <mergeCell ref="T59:Z59"/>
    <mergeCell ref="R68:Z68"/>
    <mergeCell ref="F60:L60"/>
    <mergeCell ref="A60:E60"/>
    <mergeCell ref="M60:S60"/>
    <mergeCell ref="T60:Z60"/>
    <mergeCell ref="C63:Z64"/>
    <mergeCell ref="A67:B67"/>
    <mergeCell ref="C66:D67"/>
    <mergeCell ref="R67:Z67"/>
    <mergeCell ref="A58:E58"/>
    <mergeCell ref="F58:L58"/>
    <mergeCell ref="M58:S58"/>
    <mergeCell ref="T58:Z58"/>
    <mergeCell ref="F61:L61"/>
    <mergeCell ref="M61:S61"/>
    <mergeCell ref="T61:Z61"/>
    <mergeCell ref="A59:E59"/>
    <mergeCell ref="F59:L59"/>
    <mergeCell ref="M59:S59"/>
    <mergeCell ref="A54:Z54"/>
    <mergeCell ref="A56:E56"/>
    <mergeCell ref="F56:L56"/>
    <mergeCell ref="M56:S56"/>
    <mergeCell ref="T56:Z56"/>
    <mergeCell ref="A57:E57"/>
    <mergeCell ref="F57:L57"/>
    <mergeCell ref="M57:S57"/>
    <mergeCell ref="T57:Z57"/>
    <mergeCell ref="M50:S50"/>
    <mergeCell ref="M52:S52"/>
    <mergeCell ref="T47:Z47"/>
    <mergeCell ref="T48:Z48"/>
    <mergeCell ref="T49:Z49"/>
    <mergeCell ref="T50:Z50"/>
    <mergeCell ref="T52:Z52"/>
    <mergeCell ref="T51:Z51"/>
    <mergeCell ref="A50:E50"/>
    <mergeCell ref="A52:E52"/>
    <mergeCell ref="F47:L47"/>
    <mergeCell ref="F48:L48"/>
    <mergeCell ref="F49:L49"/>
    <mergeCell ref="F50:L50"/>
    <mergeCell ref="F52:L52"/>
    <mergeCell ref="A45:Z45"/>
    <mergeCell ref="A47:E47"/>
    <mergeCell ref="A48:E48"/>
    <mergeCell ref="A49:E49"/>
    <mergeCell ref="M47:S47"/>
    <mergeCell ref="M48:S48"/>
    <mergeCell ref="M49:S49"/>
    <mergeCell ref="A41:Z41"/>
    <mergeCell ref="A42:E42"/>
    <mergeCell ref="F42:L42"/>
    <mergeCell ref="M42:S42"/>
    <mergeCell ref="T42:Z42"/>
    <mergeCell ref="A43:E43"/>
    <mergeCell ref="F43:L43"/>
    <mergeCell ref="M43:S43"/>
    <mergeCell ref="T43:Z43"/>
    <mergeCell ref="S34:V34"/>
    <mergeCell ref="W34:Z34"/>
    <mergeCell ref="S35:V35"/>
    <mergeCell ref="W35:Z35"/>
    <mergeCell ref="S36:V36"/>
    <mergeCell ref="W36:Z36"/>
    <mergeCell ref="S31:V31"/>
    <mergeCell ref="W31:Z31"/>
    <mergeCell ref="S32:V32"/>
    <mergeCell ref="W32:Z32"/>
    <mergeCell ref="S33:V33"/>
    <mergeCell ref="W33:Z33"/>
    <mergeCell ref="A35:P35"/>
    <mergeCell ref="A36:P36"/>
    <mergeCell ref="Q31:R31"/>
    <mergeCell ref="Q32:R32"/>
    <mergeCell ref="Q33:R33"/>
    <mergeCell ref="Q34:R34"/>
    <mergeCell ref="Q35:R35"/>
    <mergeCell ref="Q36:R36"/>
    <mergeCell ref="A31:P31"/>
    <mergeCell ref="A32:P32"/>
    <mergeCell ref="A33:P33"/>
    <mergeCell ref="A34:P34"/>
    <mergeCell ref="Q26:R26"/>
    <mergeCell ref="Q27:R27"/>
    <mergeCell ref="Q28:R28"/>
    <mergeCell ref="Q29:R29"/>
    <mergeCell ref="A26:P26"/>
    <mergeCell ref="A27:P27"/>
    <mergeCell ref="A28:P28"/>
    <mergeCell ref="A29:P29"/>
    <mergeCell ref="S26:V26"/>
    <mergeCell ref="S27:V27"/>
    <mergeCell ref="S28:V28"/>
    <mergeCell ref="S29:V29"/>
    <mergeCell ref="W26:Z26"/>
    <mergeCell ref="W27:Z27"/>
    <mergeCell ref="W28:Z28"/>
    <mergeCell ref="W29:Z29"/>
    <mergeCell ref="S22:V22"/>
    <mergeCell ref="S23:V23"/>
    <mergeCell ref="S24:V24"/>
    <mergeCell ref="S25:V25"/>
    <mergeCell ref="W22:Z22"/>
    <mergeCell ref="W23:Z23"/>
    <mergeCell ref="W24:Z24"/>
    <mergeCell ref="W25:Z25"/>
    <mergeCell ref="A22:P22"/>
    <mergeCell ref="Q22:R22"/>
    <mergeCell ref="A23:P23"/>
    <mergeCell ref="A24:P24"/>
    <mergeCell ref="A25:P25"/>
    <mergeCell ref="Q23:R23"/>
    <mergeCell ref="Q24:R24"/>
    <mergeCell ref="Q25:R25"/>
    <mergeCell ref="Q21:R21"/>
    <mergeCell ref="S19:V19"/>
    <mergeCell ref="W19:Z19"/>
    <mergeCell ref="S20:V20"/>
    <mergeCell ref="S21:V21"/>
    <mergeCell ref="W20:Z20"/>
    <mergeCell ref="W21:Z21"/>
    <mergeCell ref="Q20:R20"/>
    <mergeCell ref="G7:Z7"/>
    <mergeCell ref="Q19:R19"/>
    <mergeCell ref="A19:P19"/>
    <mergeCell ref="L12:Z12"/>
    <mergeCell ref="L13:O13"/>
    <mergeCell ref="A14:K14"/>
    <mergeCell ref="L14:Z14"/>
    <mergeCell ref="G8:Z8"/>
    <mergeCell ref="A10:K10"/>
    <mergeCell ref="L10:Z10"/>
    <mergeCell ref="L9:Z9"/>
    <mergeCell ref="L11:Z11"/>
    <mergeCell ref="A20:P20"/>
    <mergeCell ref="A9:K9"/>
    <mergeCell ref="A11:K11"/>
    <mergeCell ref="A12:K13"/>
    <mergeCell ref="A15:E15"/>
    <mergeCell ref="F15:Z15"/>
    <mergeCell ref="O3:T3"/>
    <mergeCell ref="V3:Z3"/>
    <mergeCell ref="A21:P21"/>
    <mergeCell ref="A1:E1"/>
    <mergeCell ref="A3:N3"/>
    <mergeCell ref="W17:Z18"/>
    <mergeCell ref="S17:V18"/>
    <mergeCell ref="A7:F7"/>
    <mergeCell ref="A8:F8"/>
    <mergeCell ref="A5:Z5"/>
  </mergeCells>
  <printOptions/>
  <pageMargins left="0.7480314960629921" right="0.7480314960629921" top="0.7874015748031497" bottom="0.984251968503937" header="0.5118110236220472" footer="0.5118110236220472"/>
  <pageSetup blackAndWhite="1" horizontalDpi="600" verticalDpi="600" orientation="portrait" paperSize="9" scale="98" r:id="rId3"/>
  <legacyDrawing r:id="rId2"/>
</worksheet>
</file>

<file path=xl/worksheets/sheet5.xml><?xml version="1.0" encoding="utf-8"?>
<worksheet xmlns="http://schemas.openxmlformats.org/spreadsheetml/2006/main" xmlns:r="http://schemas.openxmlformats.org/officeDocument/2006/relationships">
  <dimension ref="A1:AA102"/>
  <sheetViews>
    <sheetView showGridLines="0" zoomScalePageLayoutView="0" workbookViewId="0" topLeftCell="A1">
      <selection activeCell="F1" sqref="F1"/>
    </sheetView>
  </sheetViews>
  <sheetFormatPr defaultColWidth="9.140625" defaultRowHeight="12.75"/>
  <cols>
    <col min="1" max="33" width="3.28125" style="1" customWidth="1"/>
    <col min="34" max="16384" width="9.140625" style="1" customWidth="1"/>
  </cols>
  <sheetData>
    <row r="1" spans="1:26" ht="16.5" customHeight="1">
      <c r="A1" s="302" t="s">
        <v>0</v>
      </c>
      <c r="B1" s="303"/>
      <c r="C1" s="303"/>
      <c r="D1" s="303"/>
      <c r="E1" s="304"/>
      <c r="F1" s="69"/>
      <c r="G1" s="69"/>
      <c r="H1" s="69"/>
      <c r="I1" s="69"/>
      <c r="J1" s="2"/>
      <c r="Z1" s="2" t="s">
        <v>234</v>
      </c>
    </row>
    <row r="2" ht="15" customHeight="1" thickBot="1"/>
    <row r="3" spans="1:26" ht="16.5" customHeight="1" thickBot="1" thickTop="1">
      <c r="A3" s="248" t="s">
        <v>1</v>
      </c>
      <c r="B3" s="249"/>
      <c r="C3" s="249"/>
      <c r="D3" s="249"/>
      <c r="E3" s="249"/>
      <c r="F3" s="249"/>
      <c r="G3" s="249"/>
      <c r="H3" s="249"/>
      <c r="I3" s="249"/>
      <c r="J3" s="249"/>
      <c r="K3" s="249"/>
      <c r="L3" s="249"/>
      <c r="M3" s="249"/>
      <c r="N3" s="250"/>
      <c r="O3" s="252"/>
      <c r="P3" s="253"/>
      <c r="Q3" s="253"/>
      <c r="R3" s="253"/>
      <c r="S3" s="253"/>
      <c r="T3" s="253"/>
      <c r="U3" s="70" t="s">
        <v>3</v>
      </c>
      <c r="V3" s="254"/>
      <c r="W3" s="254"/>
      <c r="X3" s="254"/>
      <c r="Y3" s="254"/>
      <c r="Z3" s="255"/>
    </row>
    <row r="4" ht="7.5" customHeight="1" thickTop="1"/>
    <row r="5" spans="1:26" ht="30" customHeight="1">
      <c r="A5" s="553" t="s">
        <v>189</v>
      </c>
      <c r="B5" s="315"/>
      <c r="C5" s="315"/>
      <c r="D5" s="315"/>
      <c r="E5" s="315"/>
      <c r="F5" s="315"/>
      <c r="G5" s="315"/>
      <c r="H5" s="315"/>
      <c r="I5" s="315"/>
      <c r="J5" s="315"/>
      <c r="K5" s="315"/>
      <c r="L5" s="315"/>
      <c r="M5" s="315"/>
      <c r="N5" s="315"/>
      <c r="O5" s="315"/>
      <c r="P5" s="315"/>
      <c r="Q5" s="315"/>
      <c r="R5" s="315"/>
      <c r="S5" s="315"/>
      <c r="T5" s="315"/>
      <c r="U5" s="315"/>
      <c r="V5" s="315"/>
      <c r="W5" s="315"/>
      <c r="X5" s="315"/>
      <c r="Y5" s="315"/>
      <c r="Z5" s="315"/>
    </row>
    <row r="6" ht="7.5" customHeight="1" thickBot="1"/>
    <row r="7" spans="1:26" ht="16.5" customHeight="1" thickTop="1">
      <c r="A7" s="311" t="s">
        <v>39</v>
      </c>
      <c r="B7" s="312"/>
      <c r="C7" s="312"/>
      <c r="D7" s="312"/>
      <c r="E7" s="312"/>
      <c r="F7" s="312"/>
      <c r="G7" s="327"/>
      <c r="H7" s="328"/>
      <c r="I7" s="328"/>
      <c r="J7" s="328"/>
      <c r="K7" s="328"/>
      <c r="L7" s="328"/>
      <c r="M7" s="328"/>
      <c r="N7" s="328"/>
      <c r="O7" s="328"/>
      <c r="P7" s="328"/>
      <c r="Q7" s="328"/>
      <c r="R7" s="328"/>
      <c r="S7" s="328"/>
      <c r="T7" s="328"/>
      <c r="U7" s="328"/>
      <c r="V7" s="328"/>
      <c r="W7" s="328"/>
      <c r="X7" s="328"/>
      <c r="Y7" s="328"/>
      <c r="Z7" s="329"/>
    </row>
    <row r="8" spans="1:26" ht="16.5" customHeight="1">
      <c r="A8" s="313" t="s">
        <v>40</v>
      </c>
      <c r="B8" s="314"/>
      <c r="C8" s="314"/>
      <c r="D8" s="314"/>
      <c r="E8" s="314"/>
      <c r="F8" s="314"/>
      <c r="G8" s="337"/>
      <c r="H8" s="337"/>
      <c r="I8" s="337"/>
      <c r="J8" s="337"/>
      <c r="K8" s="337"/>
      <c r="L8" s="337"/>
      <c r="M8" s="337"/>
      <c r="N8" s="337"/>
      <c r="O8" s="337"/>
      <c r="P8" s="337"/>
      <c r="Q8" s="337"/>
      <c r="R8" s="337"/>
      <c r="S8" s="337"/>
      <c r="T8" s="337"/>
      <c r="U8" s="337"/>
      <c r="V8" s="337"/>
      <c r="W8" s="337"/>
      <c r="X8" s="337"/>
      <c r="Y8" s="337"/>
      <c r="Z8" s="338"/>
    </row>
    <row r="9" spans="1:26" ht="25.5" customHeight="1">
      <c r="A9" s="321" t="s">
        <v>172</v>
      </c>
      <c r="B9" s="322"/>
      <c r="C9" s="322"/>
      <c r="D9" s="322"/>
      <c r="E9" s="322"/>
      <c r="F9" s="322"/>
      <c r="G9" s="322"/>
      <c r="H9" s="322"/>
      <c r="I9" s="322"/>
      <c r="J9" s="322"/>
      <c r="K9" s="322"/>
      <c r="L9" s="316"/>
      <c r="M9" s="316"/>
      <c r="N9" s="316"/>
      <c r="O9" s="316"/>
      <c r="P9" s="316"/>
      <c r="Q9" s="316"/>
      <c r="R9" s="316"/>
      <c r="S9" s="316"/>
      <c r="T9" s="316"/>
      <c r="U9" s="316"/>
      <c r="V9" s="316"/>
      <c r="W9" s="316"/>
      <c r="X9" s="316"/>
      <c r="Y9" s="316"/>
      <c r="Z9" s="317"/>
    </row>
    <row r="10" spans="1:26" ht="16.5" customHeight="1">
      <c r="A10" s="321" t="s">
        <v>239</v>
      </c>
      <c r="B10" s="322"/>
      <c r="C10" s="322"/>
      <c r="D10" s="322"/>
      <c r="E10" s="322"/>
      <c r="F10" s="322"/>
      <c r="G10" s="322"/>
      <c r="H10" s="322"/>
      <c r="I10" s="322"/>
      <c r="J10" s="322"/>
      <c r="K10" s="322"/>
      <c r="L10" s="318"/>
      <c r="M10" s="318"/>
      <c r="N10" s="318"/>
      <c r="O10" s="318"/>
      <c r="P10" s="318"/>
      <c r="Q10" s="318"/>
      <c r="R10" s="318"/>
      <c r="S10" s="318"/>
      <c r="T10" s="318"/>
      <c r="U10" s="318"/>
      <c r="V10" s="318"/>
      <c r="W10" s="318"/>
      <c r="X10" s="318"/>
      <c r="Y10" s="318"/>
      <c r="Z10" s="319"/>
    </row>
    <row r="11" spans="1:26" ht="16.5" customHeight="1">
      <c r="A11" s="321" t="s">
        <v>42</v>
      </c>
      <c r="B11" s="322"/>
      <c r="C11" s="322"/>
      <c r="D11" s="322"/>
      <c r="E11" s="322"/>
      <c r="F11" s="322"/>
      <c r="G11" s="322"/>
      <c r="H11" s="322"/>
      <c r="I11" s="322"/>
      <c r="J11" s="322"/>
      <c r="K11" s="322"/>
      <c r="L11" s="335"/>
      <c r="M11" s="335"/>
      <c r="N11" s="335"/>
      <c r="O11" s="335"/>
      <c r="P11" s="318"/>
      <c r="Q11" s="318"/>
      <c r="R11" s="318"/>
      <c r="S11" s="318"/>
      <c r="T11" s="318"/>
      <c r="U11" s="318"/>
      <c r="V11" s="318"/>
      <c r="W11" s="318"/>
      <c r="X11" s="318"/>
      <c r="Y11" s="318"/>
      <c r="Z11" s="319"/>
    </row>
    <row r="12" spans="1:26" ht="16.5" customHeight="1">
      <c r="A12" s="321"/>
      <c r="B12" s="322"/>
      <c r="C12" s="322"/>
      <c r="D12" s="322"/>
      <c r="E12" s="322"/>
      <c r="F12" s="322"/>
      <c r="G12" s="322"/>
      <c r="H12" s="322"/>
      <c r="I12" s="322"/>
      <c r="J12" s="322"/>
      <c r="K12" s="322"/>
      <c r="L12" s="336"/>
      <c r="M12" s="336"/>
      <c r="N12" s="336"/>
      <c r="O12" s="336"/>
      <c r="P12" s="549"/>
      <c r="Q12" s="550"/>
      <c r="R12" s="550"/>
      <c r="S12" s="550"/>
      <c r="T12" s="550"/>
      <c r="U12" s="550"/>
      <c r="V12" s="550"/>
      <c r="W12" s="550"/>
      <c r="X12" s="550"/>
      <c r="Y12" s="550"/>
      <c r="Z12" s="551"/>
    </row>
    <row r="13" spans="1:26" ht="25.5" customHeight="1" thickBot="1">
      <c r="A13" s="323" t="s">
        <v>238</v>
      </c>
      <c r="B13" s="324"/>
      <c r="C13" s="324"/>
      <c r="D13" s="324"/>
      <c r="E13" s="324"/>
      <c r="F13" s="324"/>
      <c r="G13" s="324"/>
      <c r="H13" s="324"/>
      <c r="I13" s="324"/>
      <c r="J13" s="324"/>
      <c r="K13" s="324"/>
      <c r="L13" s="325"/>
      <c r="M13" s="325"/>
      <c r="N13" s="325"/>
      <c r="O13" s="325"/>
      <c r="P13" s="325"/>
      <c r="Q13" s="325"/>
      <c r="R13" s="325"/>
      <c r="S13" s="325"/>
      <c r="T13" s="325"/>
      <c r="U13" s="325"/>
      <c r="V13" s="325"/>
      <c r="W13" s="325"/>
      <c r="X13" s="325"/>
      <c r="Y13" s="325"/>
      <c r="Z13" s="326"/>
    </row>
    <row r="14" spans="1:26" ht="67.5" customHeight="1" thickTop="1">
      <c r="A14" s="552" t="s">
        <v>173</v>
      </c>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row>
    <row r="15" spans="1:26" ht="7.5" customHeight="1">
      <c r="A15" s="39"/>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2.75" customHeight="1">
      <c r="A16" s="534" t="s">
        <v>174</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row>
    <row r="17" ht="7.5" customHeight="1" thickBot="1">
      <c r="V17" s="12"/>
    </row>
    <row r="18" spans="19:26" ht="12.75" customHeight="1" thickTop="1">
      <c r="S18" s="309" t="s">
        <v>175</v>
      </c>
      <c r="T18" s="310"/>
      <c r="U18" s="310"/>
      <c r="V18" s="310"/>
      <c r="W18" s="305" t="s">
        <v>46</v>
      </c>
      <c r="X18" s="305"/>
      <c r="Y18" s="305"/>
      <c r="Z18" s="306"/>
    </row>
    <row r="19" spans="19:26" ht="12.75" customHeight="1" thickBot="1">
      <c r="S19" s="293"/>
      <c r="T19" s="294"/>
      <c r="U19" s="294"/>
      <c r="V19" s="294"/>
      <c r="W19" s="307"/>
      <c r="X19" s="307"/>
      <c r="Y19" s="307"/>
      <c r="Z19" s="308"/>
    </row>
    <row r="20" spans="1:26" ht="12.75" customHeight="1" thickTop="1">
      <c r="A20" s="332" t="s">
        <v>250</v>
      </c>
      <c r="B20" s="333"/>
      <c r="C20" s="333"/>
      <c r="D20" s="333"/>
      <c r="E20" s="333"/>
      <c r="F20" s="333"/>
      <c r="G20" s="333"/>
      <c r="H20" s="333"/>
      <c r="I20" s="333"/>
      <c r="J20" s="333"/>
      <c r="K20" s="333"/>
      <c r="L20" s="333"/>
      <c r="M20" s="333"/>
      <c r="N20" s="333"/>
      <c r="O20" s="333"/>
      <c r="P20" s="334"/>
      <c r="Q20" s="330" t="s">
        <v>58</v>
      </c>
      <c r="R20" s="331"/>
      <c r="S20" s="341"/>
      <c r="T20" s="342"/>
      <c r="U20" s="342"/>
      <c r="V20" s="342"/>
      <c r="W20" s="343"/>
      <c r="X20" s="344"/>
      <c r="Y20" s="344"/>
      <c r="Z20" s="345"/>
    </row>
    <row r="21" spans="1:26" ht="12.75" customHeight="1">
      <c r="A21" s="320" t="s">
        <v>251</v>
      </c>
      <c r="B21" s="107"/>
      <c r="C21" s="107"/>
      <c r="D21" s="107"/>
      <c r="E21" s="107"/>
      <c r="F21" s="107"/>
      <c r="G21" s="107"/>
      <c r="H21" s="107"/>
      <c r="I21" s="107"/>
      <c r="J21" s="107"/>
      <c r="K21" s="107"/>
      <c r="L21" s="107"/>
      <c r="M21" s="107"/>
      <c r="N21" s="107"/>
      <c r="O21" s="107"/>
      <c r="P21" s="145"/>
      <c r="Q21" s="348" t="s">
        <v>59</v>
      </c>
      <c r="R21" s="349"/>
      <c r="S21" s="341"/>
      <c r="T21" s="342"/>
      <c r="U21" s="342"/>
      <c r="V21" s="342"/>
      <c r="W21" s="343"/>
      <c r="X21" s="344"/>
      <c r="Y21" s="344"/>
      <c r="Z21" s="345"/>
    </row>
    <row r="22" spans="1:26" ht="12.75" customHeight="1" thickBot="1">
      <c r="A22" s="501" t="s">
        <v>176</v>
      </c>
      <c r="B22" s="502"/>
      <c r="C22" s="502"/>
      <c r="D22" s="502"/>
      <c r="E22" s="502"/>
      <c r="F22" s="502"/>
      <c r="G22" s="502"/>
      <c r="H22" s="502"/>
      <c r="I22" s="502"/>
      <c r="J22" s="502"/>
      <c r="K22" s="502"/>
      <c r="L22" s="502"/>
      <c r="M22" s="502"/>
      <c r="N22" s="502"/>
      <c r="O22" s="502"/>
      <c r="P22" s="502"/>
      <c r="Q22" s="546" t="s">
        <v>60</v>
      </c>
      <c r="R22" s="547"/>
      <c r="S22" s="520">
        <f>ROUND(S20-S21,2)</f>
        <v>0</v>
      </c>
      <c r="T22" s="521"/>
      <c r="U22" s="521"/>
      <c r="V22" s="548"/>
      <c r="W22" s="363"/>
      <c r="X22" s="364"/>
      <c r="Y22" s="364"/>
      <c r="Z22" s="365"/>
    </row>
    <row r="23" spans="1:27" ht="7.5" customHeight="1" thickTop="1">
      <c r="A23" s="46"/>
      <c r="B23" s="43"/>
      <c r="C23" s="43"/>
      <c r="D23" s="43"/>
      <c r="E23" s="43"/>
      <c r="F23" s="43"/>
      <c r="G23" s="43"/>
      <c r="H23" s="43"/>
      <c r="I23" s="43"/>
      <c r="J23" s="43"/>
      <c r="K23" s="43"/>
      <c r="L23" s="43"/>
      <c r="M23" s="43"/>
      <c r="N23" s="43"/>
      <c r="O23" s="43"/>
      <c r="P23" s="43"/>
      <c r="Q23" s="44"/>
      <c r="R23" s="44"/>
      <c r="S23" s="41"/>
      <c r="T23" s="41"/>
      <c r="U23" s="41"/>
      <c r="V23" s="41"/>
      <c r="W23" s="14"/>
      <c r="X23" s="14"/>
      <c r="Y23" s="14"/>
      <c r="Z23" s="14"/>
      <c r="AA23" s="15"/>
    </row>
    <row r="24" spans="1:27" ht="30" customHeight="1">
      <c r="A24" s="504" t="s">
        <v>177</v>
      </c>
      <c r="B24" s="505"/>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15"/>
    </row>
    <row r="25" spans="1:27" ht="7.5" customHeight="1" thickBot="1">
      <c r="A25" s="43"/>
      <c r="B25" s="43"/>
      <c r="C25" s="43"/>
      <c r="D25" s="43"/>
      <c r="E25" s="43"/>
      <c r="F25" s="43"/>
      <c r="G25" s="43"/>
      <c r="H25" s="43"/>
      <c r="I25" s="43"/>
      <c r="J25" s="43"/>
      <c r="K25" s="43"/>
      <c r="L25" s="43"/>
      <c r="M25" s="43"/>
      <c r="N25" s="43"/>
      <c r="O25" s="43"/>
      <c r="P25" s="43"/>
      <c r="Q25" s="44"/>
      <c r="R25" s="44"/>
      <c r="S25" s="41"/>
      <c r="T25" s="41"/>
      <c r="U25" s="41"/>
      <c r="V25" s="41"/>
      <c r="W25" s="14"/>
      <c r="X25" s="14"/>
      <c r="Y25" s="14"/>
      <c r="Z25" s="14"/>
      <c r="AA25" s="15"/>
    </row>
    <row r="26" spans="1:26" ht="38.25" customHeight="1" thickTop="1">
      <c r="A26" s="524" t="s">
        <v>252</v>
      </c>
      <c r="B26" s="525"/>
      <c r="C26" s="525"/>
      <c r="D26" s="525"/>
      <c r="E26" s="525"/>
      <c r="F26" s="525"/>
      <c r="G26" s="525"/>
      <c r="H26" s="525"/>
      <c r="I26" s="525"/>
      <c r="J26" s="525"/>
      <c r="K26" s="525"/>
      <c r="L26" s="525"/>
      <c r="M26" s="525"/>
      <c r="N26" s="525"/>
      <c r="O26" s="525"/>
      <c r="P26" s="526"/>
      <c r="Q26" s="542" t="s">
        <v>61</v>
      </c>
      <c r="R26" s="542"/>
      <c r="S26" s="543"/>
      <c r="T26" s="544"/>
      <c r="U26" s="544"/>
      <c r="V26" s="545"/>
      <c r="W26" s="531"/>
      <c r="X26" s="532"/>
      <c r="Y26" s="532"/>
      <c r="Z26" s="533"/>
    </row>
    <row r="27" spans="1:26" ht="38.25" customHeight="1">
      <c r="A27" s="350" t="s">
        <v>253</v>
      </c>
      <c r="B27" s="153"/>
      <c r="C27" s="153"/>
      <c r="D27" s="153"/>
      <c r="E27" s="153"/>
      <c r="F27" s="153"/>
      <c r="G27" s="153"/>
      <c r="H27" s="153"/>
      <c r="I27" s="153"/>
      <c r="J27" s="153"/>
      <c r="K27" s="153"/>
      <c r="L27" s="153"/>
      <c r="M27" s="153"/>
      <c r="N27" s="153"/>
      <c r="O27" s="153"/>
      <c r="P27" s="154"/>
      <c r="Q27" s="348" t="s">
        <v>62</v>
      </c>
      <c r="R27" s="349"/>
      <c r="S27" s="256"/>
      <c r="T27" s="257"/>
      <c r="U27" s="257"/>
      <c r="V27" s="258"/>
      <c r="W27" s="343"/>
      <c r="X27" s="344"/>
      <c r="Y27" s="344"/>
      <c r="Z27" s="345"/>
    </row>
    <row r="28" spans="1:26" ht="25.5" customHeight="1">
      <c r="A28" s="350" t="s">
        <v>254</v>
      </c>
      <c r="B28" s="153"/>
      <c r="C28" s="153"/>
      <c r="D28" s="153"/>
      <c r="E28" s="153"/>
      <c r="F28" s="153"/>
      <c r="G28" s="153"/>
      <c r="H28" s="153"/>
      <c r="I28" s="153"/>
      <c r="J28" s="153"/>
      <c r="K28" s="153"/>
      <c r="L28" s="153"/>
      <c r="M28" s="153"/>
      <c r="N28" s="153"/>
      <c r="O28" s="153"/>
      <c r="P28" s="154"/>
      <c r="Q28" s="348" t="s">
        <v>63</v>
      </c>
      <c r="R28" s="349"/>
      <c r="S28" s="539">
        <f>ROUND(S29+S30,2)</f>
        <v>0</v>
      </c>
      <c r="T28" s="540"/>
      <c r="U28" s="540"/>
      <c r="V28" s="541"/>
      <c r="W28" s="343"/>
      <c r="X28" s="344"/>
      <c r="Y28" s="344"/>
      <c r="Z28" s="345"/>
    </row>
    <row r="29" spans="1:26" ht="38.25" customHeight="1">
      <c r="A29" s="350" t="s">
        <v>178</v>
      </c>
      <c r="B29" s="153"/>
      <c r="C29" s="153"/>
      <c r="D29" s="153"/>
      <c r="E29" s="153"/>
      <c r="F29" s="153"/>
      <c r="G29" s="153"/>
      <c r="H29" s="153"/>
      <c r="I29" s="153"/>
      <c r="J29" s="153"/>
      <c r="K29" s="153"/>
      <c r="L29" s="153"/>
      <c r="M29" s="153"/>
      <c r="N29" s="153"/>
      <c r="O29" s="153"/>
      <c r="P29" s="154"/>
      <c r="Q29" s="348" t="s">
        <v>180</v>
      </c>
      <c r="R29" s="349"/>
      <c r="S29" s="259"/>
      <c r="T29" s="260"/>
      <c r="U29" s="260"/>
      <c r="V29" s="260"/>
      <c r="W29" s="343"/>
      <c r="X29" s="344"/>
      <c r="Y29" s="344"/>
      <c r="Z29" s="345"/>
    </row>
    <row r="30" spans="1:26" ht="38.25" customHeight="1">
      <c r="A30" s="350" t="s">
        <v>179</v>
      </c>
      <c r="B30" s="153"/>
      <c r="C30" s="153"/>
      <c r="D30" s="153"/>
      <c r="E30" s="153"/>
      <c r="F30" s="153"/>
      <c r="G30" s="153"/>
      <c r="H30" s="153"/>
      <c r="I30" s="153"/>
      <c r="J30" s="153"/>
      <c r="K30" s="153"/>
      <c r="L30" s="153"/>
      <c r="M30" s="153"/>
      <c r="N30" s="153"/>
      <c r="O30" s="153"/>
      <c r="P30" s="154"/>
      <c r="Q30" s="348" t="s">
        <v>181</v>
      </c>
      <c r="R30" s="354"/>
      <c r="S30" s="259"/>
      <c r="T30" s="260"/>
      <c r="U30" s="260"/>
      <c r="V30" s="260"/>
      <c r="W30" s="343"/>
      <c r="X30" s="344"/>
      <c r="Y30" s="344"/>
      <c r="Z30" s="345"/>
    </row>
    <row r="31" spans="1:26" ht="114.75" customHeight="1">
      <c r="A31" s="350" t="s">
        <v>255</v>
      </c>
      <c r="B31" s="153"/>
      <c r="C31" s="153"/>
      <c r="D31" s="153"/>
      <c r="E31" s="153"/>
      <c r="F31" s="153"/>
      <c r="G31" s="153"/>
      <c r="H31" s="153"/>
      <c r="I31" s="153"/>
      <c r="J31" s="153"/>
      <c r="K31" s="153"/>
      <c r="L31" s="153"/>
      <c r="M31" s="153"/>
      <c r="N31" s="153"/>
      <c r="O31" s="153"/>
      <c r="P31" s="154"/>
      <c r="Q31" s="348" t="s">
        <v>64</v>
      </c>
      <c r="R31" s="354"/>
      <c r="S31" s="256"/>
      <c r="T31" s="257"/>
      <c r="U31" s="257"/>
      <c r="V31" s="257"/>
      <c r="W31" s="536"/>
      <c r="X31" s="537"/>
      <c r="Y31" s="537"/>
      <c r="Z31" s="538"/>
    </row>
    <row r="32" spans="1:26" ht="63.75" customHeight="1">
      <c r="A32" s="350" t="s">
        <v>256</v>
      </c>
      <c r="B32" s="153"/>
      <c r="C32" s="153"/>
      <c r="D32" s="153"/>
      <c r="E32" s="153"/>
      <c r="F32" s="153"/>
      <c r="G32" s="153"/>
      <c r="H32" s="153"/>
      <c r="I32" s="153"/>
      <c r="J32" s="153"/>
      <c r="K32" s="153"/>
      <c r="L32" s="153"/>
      <c r="M32" s="153"/>
      <c r="N32" s="153"/>
      <c r="O32" s="153"/>
      <c r="P32" s="154"/>
      <c r="Q32" s="348" t="s">
        <v>65</v>
      </c>
      <c r="R32" s="354"/>
      <c r="S32" s="256"/>
      <c r="T32" s="257"/>
      <c r="U32" s="257"/>
      <c r="V32" s="257"/>
      <c r="W32" s="536"/>
      <c r="X32" s="537"/>
      <c r="Y32" s="537"/>
      <c r="Z32" s="538"/>
    </row>
    <row r="33" spans="1:26" ht="25.5" customHeight="1">
      <c r="A33" s="300" t="s">
        <v>257</v>
      </c>
      <c r="B33" s="301"/>
      <c r="C33" s="301"/>
      <c r="D33" s="301"/>
      <c r="E33" s="301"/>
      <c r="F33" s="301"/>
      <c r="G33" s="301"/>
      <c r="H33" s="301"/>
      <c r="I33" s="301"/>
      <c r="J33" s="301"/>
      <c r="K33" s="301"/>
      <c r="L33" s="301"/>
      <c r="M33" s="301"/>
      <c r="N33" s="301"/>
      <c r="O33" s="301"/>
      <c r="P33" s="301"/>
      <c r="Q33" s="348" t="s">
        <v>66</v>
      </c>
      <c r="R33" s="349"/>
      <c r="S33" s="256"/>
      <c r="T33" s="257"/>
      <c r="U33" s="257"/>
      <c r="V33" s="258"/>
      <c r="W33" s="499"/>
      <c r="X33" s="499"/>
      <c r="Y33" s="499"/>
      <c r="Z33" s="500"/>
    </row>
    <row r="34" spans="1:26" ht="25.5" customHeight="1">
      <c r="A34" s="300" t="s">
        <v>258</v>
      </c>
      <c r="B34" s="301"/>
      <c r="C34" s="301"/>
      <c r="D34" s="301"/>
      <c r="E34" s="301"/>
      <c r="F34" s="301"/>
      <c r="G34" s="301"/>
      <c r="H34" s="301"/>
      <c r="I34" s="301"/>
      <c r="J34" s="301"/>
      <c r="K34" s="301"/>
      <c r="L34" s="301"/>
      <c r="M34" s="301"/>
      <c r="N34" s="301"/>
      <c r="O34" s="301"/>
      <c r="P34" s="301"/>
      <c r="Q34" s="348" t="s">
        <v>67</v>
      </c>
      <c r="R34" s="349"/>
      <c r="S34" s="131"/>
      <c r="T34" s="131"/>
      <c r="U34" s="131"/>
      <c r="V34" s="131"/>
      <c r="W34" s="499"/>
      <c r="X34" s="499"/>
      <c r="Y34" s="499"/>
      <c r="Z34" s="500"/>
    </row>
    <row r="35" spans="1:26" ht="63.75" customHeight="1">
      <c r="A35" s="300" t="s">
        <v>259</v>
      </c>
      <c r="B35" s="301"/>
      <c r="C35" s="301"/>
      <c r="D35" s="301"/>
      <c r="E35" s="301"/>
      <c r="F35" s="301"/>
      <c r="G35" s="301"/>
      <c r="H35" s="301"/>
      <c r="I35" s="301"/>
      <c r="J35" s="301"/>
      <c r="K35" s="301"/>
      <c r="L35" s="301"/>
      <c r="M35" s="301"/>
      <c r="N35" s="301"/>
      <c r="O35" s="301"/>
      <c r="P35" s="301"/>
      <c r="Q35" s="348" t="s">
        <v>68</v>
      </c>
      <c r="R35" s="349"/>
      <c r="S35" s="131"/>
      <c r="T35" s="131"/>
      <c r="U35" s="131"/>
      <c r="V35" s="131"/>
      <c r="W35" s="499"/>
      <c r="X35" s="499"/>
      <c r="Y35" s="499"/>
      <c r="Z35" s="500"/>
    </row>
    <row r="36" spans="1:26" ht="38.25" customHeight="1">
      <c r="A36" s="300" t="s">
        <v>260</v>
      </c>
      <c r="B36" s="301"/>
      <c r="C36" s="301"/>
      <c r="D36" s="301"/>
      <c r="E36" s="301"/>
      <c r="F36" s="301"/>
      <c r="G36" s="301"/>
      <c r="H36" s="301"/>
      <c r="I36" s="301"/>
      <c r="J36" s="301"/>
      <c r="K36" s="301"/>
      <c r="L36" s="301"/>
      <c r="M36" s="301"/>
      <c r="N36" s="301"/>
      <c r="O36" s="301"/>
      <c r="P36" s="301"/>
      <c r="Q36" s="348" t="s">
        <v>75</v>
      </c>
      <c r="R36" s="349"/>
      <c r="S36" s="131"/>
      <c r="T36" s="131"/>
      <c r="U36" s="131"/>
      <c r="V36" s="131"/>
      <c r="W36" s="499"/>
      <c r="X36" s="499"/>
      <c r="Y36" s="499"/>
      <c r="Z36" s="500"/>
    </row>
    <row r="37" spans="1:26" ht="38.25" customHeight="1">
      <c r="A37" s="300" t="s">
        <v>261</v>
      </c>
      <c r="B37" s="301"/>
      <c r="C37" s="301"/>
      <c r="D37" s="301"/>
      <c r="E37" s="301"/>
      <c r="F37" s="301"/>
      <c r="G37" s="301"/>
      <c r="H37" s="301"/>
      <c r="I37" s="301"/>
      <c r="J37" s="301"/>
      <c r="K37" s="301"/>
      <c r="L37" s="301"/>
      <c r="M37" s="301"/>
      <c r="N37" s="301"/>
      <c r="O37" s="301"/>
      <c r="P37" s="301"/>
      <c r="Q37" s="348" t="s">
        <v>76</v>
      </c>
      <c r="R37" s="349"/>
      <c r="S37" s="131"/>
      <c r="T37" s="131"/>
      <c r="U37" s="131"/>
      <c r="V37" s="131"/>
      <c r="W37" s="499"/>
      <c r="X37" s="499"/>
      <c r="Y37" s="499"/>
      <c r="Z37" s="500"/>
    </row>
    <row r="38" spans="1:26" ht="51" customHeight="1">
      <c r="A38" s="300" t="s">
        <v>262</v>
      </c>
      <c r="B38" s="301"/>
      <c r="C38" s="301"/>
      <c r="D38" s="301"/>
      <c r="E38" s="301"/>
      <c r="F38" s="301"/>
      <c r="G38" s="301"/>
      <c r="H38" s="301"/>
      <c r="I38" s="301"/>
      <c r="J38" s="301"/>
      <c r="K38" s="301"/>
      <c r="L38" s="301"/>
      <c r="M38" s="301"/>
      <c r="N38" s="301"/>
      <c r="O38" s="301"/>
      <c r="P38" s="301"/>
      <c r="Q38" s="348" t="s">
        <v>77</v>
      </c>
      <c r="R38" s="349"/>
      <c r="S38" s="131"/>
      <c r="T38" s="131"/>
      <c r="U38" s="131"/>
      <c r="V38" s="131"/>
      <c r="W38" s="499"/>
      <c r="X38" s="499"/>
      <c r="Y38" s="499"/>
      <c r="Z38" s="500"/>
    </row>
    <row r="39" spans="1:26" ht="25.5" customHeight="1">
      <c r="A39" s="300" t="s">
        <v>263</v>
      </c>
      <c r="B39" s="301"/>
      <c r="C39" s="301"/>
      <c r="D39" s="301"/>
      <c r="E39" s="301"/>
      <c r="F39" s="301"/>
      <c r="G39" s="301"/>
      <c r="H39" s="301"/>
      <c r="I39" s="301"/>
      <c r="J39" s="301"/>
      <c r="K39" s="301"/>
      <c r="L39" s="301"/>
      <c r="M39" s="301"/>
      <c r="N39" s="301"/>
      <c r="O39" s="301"/>
      <c r="P39" s="301"/>
      <c r="Q39" s="348" t="s">
        <v>79</v>
      </c>
      <c r="R39" s="349"/>
      <c r="S39" s="131"/>
      <c r="T39" s="131"/>
      <c r="U39" s="131"/>
      <c r="V39" s="131"/>
      <c r="W39" s="499"/>
      <c r="X39" s="499"/>
      <c r="Y39" s="499"/>
      <c r="Z39" s="500"/>
    </row>
    <row r="40" spans="1:26" ht="51" customHeight="1">
      <c r="A40" s="300" t="s">
        <v>182</v>
      </c>
      <c r="B40" s="301"/>
      <c r="C40" s="301"/>
      <c r="D40" s="301"/>
      <c r="E40" s="301"/>
      <c r="F40" s="301"/>
      <c r="G40" s="301"/>
      <c r="H40" s="301"/>
      <c r="I40" s="301"/>
      <c r="J40" s="301"/>
      <c r="K40" s="301"/>
      <c r="L40" s="301"/>
      <c r="M40" s="301"/>
      <c r="N40" s="301"/>
      <c r="O40" s="301"/>
      <c r="P40" s="301"/>
      <c r="Q40" s="348" t="s">
        <v>80</v>
      </c>
      <c r="R40" s="349"/>
      <c r="S40" s="131"/>
      <c r="T40" s="131"/>
      <c r="U40" s="131"/>
      <c r="V40" s="131"/>
      <c r="W40" s="499"/>
      <c r="X40" s="499"/>
      <c r="Y40" s="499"/>
      <c r="Z40" s="500"/>
    </row>
    <row r="41" spans="1:26" ht="38.25" customHeight="1">
      <c r="A41" s="300" t="s">
        <v>264</v>
      </c>
      <c r="B41" s="301"/>
      <c r="C41" s="301"/>
      <c r="D41" s="301"/>
      <c r="E41" s="301"/>
      <c r="F41" s="301"/>
      <c r="G41" s="301"/>
      <c r="H41" s="301"/>
      <c r="I41" s="301"/>
      <c r="J41" s="301"/>
      <c r="K41" s="301"/>
      <c r="L41" s="301"/>
      <c r="M41" s="301"/>
      <c r="N41" s="301"/>
      <c r="O41" s="301"/>
      <c r="P41" s="301"/>
      <c r="Q41" s="348" t="s">
        <v>140</v>
      </c>
      <c r="R41" s="349"/>
      <c r="S41" s="131"/>
      <c r="T41" s="131"/>
      <c r="U41" s="131"/>
      <c r="V41" s="131"/>
      <c r="W41" s="499"/>
      <c r="X41" s="499"/>
      <c r="Y41" s="499"/>
      <c r="Z41" s="500"/>
    </row>
    <row r="42" spans="1:26" ht="89.25" customHeight="1">
      <c r="A42" s="300" t="s">
        <v>183</v>
      </c>
      <c r="B42" s="301"/>
      <c r="C42" s="301"/>
      <c r="D42" s="301"/>
      <c r="E42" s="301"/>
      <c r="F42" s="301"/>
      <c r="G42" s="301"/>
      <c r="H42" s="301"/>
      <c r="I42" s="301"/>
      <c r="J42" s="301"/>
      <c r="K42" s="301"/>
      <c r="L42" s="301"/>
      <c r="M42" s="301"/>
      <c r="N42" s="301"/>
      <c r="O42" s="301"/>
      <c r="P42" s="301"/>
      <c r="Q42" s="348" t="s">
        <v>141</v>
      </c>
      <c r="R42" s="349"/>
      <c r="S42" s="131"/>
      <c r="T42" s="131"/>
      <c r="U42" s="131"/>
      <c r="V42" s="131"/>
      <c r="W42" s="499"/>
      <c r="X42" s="499"/>
      <c r="Y42" s="499"/>
      <c r="Z42" s="500"/>
    </row>
    <row r="43" spans="1:26" ht="63.75" customHeight="1">
      <c r="A43" s="300" t="s">
        <v>265</v>
      </c>
      <c r="B43" s="301"/>
      <c r="C43" s="301"/>
      <c r="D43" s="301"/>
      <c r="E43" s="301"/>
      <c r="F43" s="301"/>
      <c r="G43" s="301"/>
      <c r="H43" s="301"/>
      <c r="I43" s="301"/>
      <c r="J43" s="301"/>
      <c r="K43" s="301"/>
      <c r="L43" s="301"/>
      <c r="M43" s="301"/>
      <c r="N43" s="301"/>
      <c r="O43" s="301"/>
      <c r="P43" s="301"/>
      <c r="Q43" s="348" t="s">
        <v>142</v>
      </c>
      <c r="R43" s="349"/>
      <c r="S43" s="131"/>
      <c r="T43" s="131"/>
      <c r="U43" s="131"/>
      <c r="V43" s="131"/>
      <c r="W43" s="499"/>
      <c r="X43" s="499"/>
      <c r="Y43" s="499"/>
      <c r="Z43" s="500"/>
    </row>
    <row r="44" spans="1:26" ht="25.5" customHeight="1">
      <c r="A44" s="300" t="s">
        <v>184</v>
      </c>
      <c r="B44" s="301"/>
      <c r="C44" s="301"/>
      <c r="D44" s="301"/>
      <c r="E44" s="301"/>
      <c r="F44" s="301"/>
      <c r="G44" s="301"/>
      <c r="H44" s="301"/>
      <c r="I44" s="301"/>
      <c r="J44" s="301"/>
      <c r="K44" s="301"/>
      <c r="L44" s="301"/>
      <c r="M44" s="301"/>
      <c r="N44" s="301"/>
      <c r="O44" s="301"/>
      <c r="P44" s="301"/>
      <c r="Q44" s="348" t="s">
        <v>149</v>
      </c>
      <c r="R44" s="349"/>
      <c r="S44" s="152">
        <f>ROUND(SUM(S45:V47),2)</f>
        <v>0</v>
      </c>
      <c r="T44" s="152"/>
      <c r="U44" s="152"/>
      <c r="V44" s="152"/>
      <c r="W44" s="499"/>
      <c r="X44" s="499"/>
      <c r="Y44" s="499"/>
      <c r="Z44" s="500"/>
    </row>
    <row r="45" spans="1:26" ht="25.5" customHeight="1">
      <c r="A45" s="300">
        <v>20.1</v>
      </c>
      <c r="B45" s="301"/>
      <c r="C45" s="301"/>
      <c r="D45" s="301"/>
      <c r="E45" s="301"/>
      <c r="F45" s="301"/>
      <c r="G45" s="301"/>
      <c r="H45" s="301"/>
      <c r="I45" s="301"/>
      <c r="J45" s="301"/>
      <c r="K45" s="301"/>
      <c r="L45" s="301"/>
      <c r="M45" s="301"/>
      <c r="N45" s="301"/>
      <c r="O45" s="301"/>
      <c r="P45" s="301"/>
      <c r="Q45" s="348" t="s">
        <v>185</v>
      </c>
      <c r="R45" s="349"/>
      <c r="S45" s="131"/>
      <c r="T45" s="131"/>
      <c r="U45" s="131"/>
      <c r="V45" s="131"/>
      <c r="W45" s="499"/>
      <c r="X45" s="499"/>
      <c r="Y45" s="499"/>
      <c r="Z45" s="500"/>
    </row>
    <row r="46" spans="1:26" ht="25.5" customHeight="1">
      <c r="A46" s="300" t="s">
        <v>202</v>
      </c>
      <c r="B46" s="301"/>
      <c r="C46" s="301"/>
      <c r="D46" s="301"/>
      <c r="E46" s="301"/>
      <c r="F46" s="301"/>
      <c r="G46" s="301"/>
      <c r="H46" s="301"/>
      <c r="I46" s="301"/>
      <c r="J46" s="301"/>
      <c r="K46" s="301"/>
      <c r="L46" s="301"/>
      <c r="M46" s="301"/>
      <c r="N46" s="301"/>
      <c r="O46" s="301"/>
      <c r="P46" s="301"/>
      <c r="Q46" s="348" t="s">
        <v>186</v>
      </c>
      <c r="R46" s="349"/>
      <c r="S46" s="131"/>
      <c r="T46" s="131"/>
      <c r="U46" s="131"/>
      <c r="V46" s="131"/>
      <c r="W46" s="499"/>
      <c r="X46" s="499"/>
      <c r="Y46" s="499"/>
      <c r="Z46" s="500"/>
    </row>
    <row r="47" spans="1:26" ht="25.5" customHeight="1">
      <c r="A47" s="300" t="s">
        <v>203</v>
      </c>
      <c r="B47" s="301"/>
      <c r="C47" s="301"/>
      <c r="D47" s="301"/>
      <c r="E47" s="301"/>
      <c r="F47" s="301"/>
      <c r="G47" s="301"/>
      <c r="H47" s="301"/>
      <c r="I47" s="301"/>
      <c r="J47" s="301"/>
      <c r="K47" s="301"/>
      <c r="L47" s="301"/>
      <c r="M47" s="301"/>
      <c r="N47" s="301"/>
      <c r="O47" s="301"/>
      <c r="P47" s="301"/>
      <c r="Q47" s="348" t="s">
        <v>187</v>
      </c>
      <c r="R47" s="349"/>
      <c r="S47" s="131"/>
      <c r="T47" s="131"/>
      <c r="U47" s="131"/>
      <c r="V47" s="131"/>
      <c r="W47" s="499"/>
      <c r="X47" s="499"/>
      <c r="Y47" s="499"/>
      <c r="Z47" s="500"/>
    </row>
    <row r="48" spans="1:26" ht="51" customHeight="1" thickBot="1">
      <c r="A48" s="501" t="s">
        <v>188</v>
      </c>
      <c r="B48" s="502"/>
      <c r="C48" s="502"/>
      <c r="D48" s="502"/>
      <c r="E48" s="502"/>
      <c r="F48" s="502"/>
      <c r="G48" s="502"/>
      <c r="H48" s="502"/>
      <c r="I48" s="502"/>
      <c r="J48" s="502"/>
      <c r="K48" s="502"/>
      <c r="L48" s="502"/>
      <c r="M48" s="502"/>
      <c r="N48" s="502"/>
      <c r="O48" s="502"/>
      <c r="P48" s="502"/>
      <c r="Q48" s="122" t="s">
        <v>150</v>
      </c>
      <c r="R48" s="123"/>
      <c r="S48" s="503">
        <f>ROUND(SUM(S26:V28)+SUM(S31:V44),2)</f>
        <v>0</v>
      </c>
      <c r="T48" s="503"/>
      <c r="U48" s="503"/>
      <c r="V48" s="503"/>
      <c r="W48" s="352"/>
      <c r="X48" s="352"/>
      <c r="Y48" s="352"/>
      <c r="Z48" s="353"/>
    </row>
    <row r="49" spans="1:26" ht="7.5" customHeight="1" thickTop="1">
      <c r="A49" s="39"/>
      <c r="B49" s="39"/>
      <c r="C49" s="39"/>
      <c r="D49" s="39"/>
      <c r="E49" s="39"/>
      <c r="F49" s="39"/>
      <c r="G49" s="39"/>
      <c r="H49" s="39"/>
      <c r="I49" s="39"/>
      <c r="J49" s="39"/>
      <c r="K49" s="39"/>
      <c r="L49" s="39"/>
      <c r="M49" s="39"/>
      <c r="N49" s="39"/>
      <c r="O49" s="39"/>
      <c r="P49" s="39"/>
      <c r="Q49" s="40"/>
      <c r="R49" s="40"/>
      <c r="S49" s="41"/>
      <c r="T49" s="41"/>
      <c r="U49" s="41"/>
      <c r="V49" s="41"/>
      <c r="W49" s="14"/>
      <c r="X49" s="14"/>
      <c r="Y49" s="14"/>
      <c r="Z49" s="14"/>
    </row>
    <row r="50" spans="1:26" ht="12.75" customHeight="1">
      <c r="A50" s="534" t="s">
        <v>190</v>
      </c>
      <c r="B50" s="535"/>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row>
    <row r="51" spans="19:22" ht="7.5" customHeight="1" thickBot="1">
      <c r="S51" s="19"/>
      <c r="T51" s="19"/>
      <c r="U51" s="19"/>
      <c r="V51" s="19"/>
    </row>
    <row r="52" spans="1:26" ht="25.5" customHeight="1" thickTop="1">
      <c r="A52" s="524" t="s">
        <v>266</v>
      </c>
      <c r="B52" s="525"/>
      <c r="C52" s="525"/>
      <c r="D52" s="525"/>
      <c r="E52" s="525"/>
      <c r="F52" s="525"/>
      <c r="G52" s="525"/>
      <c r="H52" s="525"/>
      <c r="I52" s="525"/>
      <c r="J52" s="525"/>
      <c r="K52" s="525"/>
      <c r="L52" s="525"/>
      <c r="M52" s="525"/>
      <c r="N52" s="525"/>
      <c r="O52" s="525"/>
      <c r="P52" s="526"/>
      <c r="Q52" s="330" t="s">
        <v>151</v>
      </c>
      <c r="R52" s="527"/>
      <c r="S52" s="528">
        <f>ROUND(SUM(S53:V55),2)</f>
        <v>0</v>
      </c>
      <c r="T52" s="529"/>
      <c r="U52" s="529"/>
      <c r="V52" s="530"/>
      <c r="W52" s="531"/>
      <c r="X52" s="532"/>
      <c r="Y52" s="532"/>
      <c r="Z52" s="533"/>
    </row>
    <row r="53" spans="1:26" ht="51" customHeight="1">
      <c r="A53" s="350" t="s">
        <v>267</v>
      </c>
      <c r="B53" s="153"/>
      <c r="C53" s="153"/>
      <c r="D53" s="153"/>
      <c r="E53" s="153"/>
      <c r="F53" s="153"/>
      <c r="G53" s="153"/>
      <c r="H53" s="153"/>
      <c r="I53" s="153"/>
      <c r="J53" s="153"/>
      <c r="K53" s="153"/>
      <c r="L53" s="153"/>
      <c r="M53" s="153"/>
      <c r="N53" s="153"/>
      <c r="O53" s="153"/>
      <c r="P53" s="154"/>
      <c r="Q53" s="348" t="s">
        <v>191</v>
      </c>
      <c r="R53" s="354"/>
      <c r="S53" s="259"/>
      <c r="T53" s="260"/>
      <c r="U53" s="260"/>
      <c r="V53" s="260"/>
      <c r="W53" s="343"/>
      <c r="X53" s="344"/>
      <c r="Y53" s="344"/>
      <c r="Z53" s="345"/>
    </row>
    <row r="54" spans="1:26" ht="51" customHeight="1">
      <c r="A54" s="350" t="s">
        <v>268</v>
      </c>
      <c r="B54" s="153"/>
      <c r="C54" s="153"/>
      <c r="D54" s="153"/>
      <c r="E54" s="153"/>
      <c r="F54" s="153"/>
      <c r="G54" s="153"/>
      <c r="H54" s="153"/>
      <c r="I54" s="153"/>
      <c r="J54" s="153"/>
      <c r="K54" s="153"/>
      <c r="L54" s="153"/>
      <c r="M54" s="153"/>
      <c r="N54" s="153"/>
      <c r="O54" s="153"/>
      <c r="P54" s="154"/>
      <c r="Q54" s="348" t="s">
        <v>192</v>
      </c>
      <c r="R54" s="354"/>
      <c r="S54" s="259"/>
      <c r="T54" s="260"/>
      <c r="U54" s="260"/>
      <c r="V54" s="260"/>
      <c r="W54" s="343"/>
      <c r="X54" s="344"/>
      <c r="Y54" s="344"/>
      <c r="Z54" s="345"/>
    </row>
    <row r="55" spans="1:26" ht="76.5" customHeight="1">
      <c r="A55" s="350" t="s">
        <v>269</v>
      </c>
      <c r="B55" s="153"/>
      <c r="C55" s="153"/>
      <c r="D55" s="153"/>
      <c r="E55" s="153"/>
      <c r="F55" s="153"/>
      <c r="G55" s="153"/>
      <c r="H55" s="153"/>
      <c r="I55" s="153"/>
      <c r="J55" s="153"/>
      <c r="K55" s="153"/>
      <c r="L55" s="153"/>
      <c r="M55" s="153"/>
      <c r="N55" s="153"/>
      <c r="O55" s="153"/>
      <c r="P55" s="154"/>
      <c r="Q55" s="348" t="s">
        <v>193</v>
      </c>
      <c r="R55" s="354"/>
      <c r="S55" s="259"/>
      <c r="T55" s="260"/>
      <c r="U55" s="260"/>
      <c r="V55" s="260"/>
      <c r="W55" s="343"/>
      <c r="X55" s="344"/>
      <c r="Y55" s="344"/>
      <c r="Z55" s="345"/>
    </row>
    <row r="56" spans="1:26" ht="51" customHeight="1">
      <c r="A56" s="350" t="s">
        <v>194</v>
      </c>
      <c r="B56" s="153"/>
      <c r="C56" s="153"/>
      <c r="D56" s="153"/>
      <c r="E56" s="153"/>
      <c r="F56" s="153"/>
      <c r="G56" s="153"/>
      <c r="H56" s="153"/>
      <c r="I56" s="153"/>
      <c r="J56" s="153"/>
      <c r="K56" s="153"/>
      <c r="L56" s="153"/>
      <c r="M56" s="153"/>
      <c r="N56" s="153"/>
      <c r="O56" s="153"/>
      <c r="P56" s="154"/>
      <c r="Q56" s="348" t="s">
        <v>152</v>
      </c>
      <c r="R56" s="354"/>
      <c r="S56" s="259"/>
      <c r="T56" s="260"/>
      <c r="U56" s="260"/>
      <c r="V56" s="260"/>
      <c r="W56" s="343"/>
      <c r="X56" s="344"/>
      <c r="Y56" s="344"/>
      <c r="Z56" s="345"/>
    </row>
    <row r="57" spans="1:26" ht="153" customHeight="1">
      <c r="A57" s="350" t="s">
        <v>270</v>
      </c>
      <c r="B57" s="153"/>
      <c r="C57" s="153"/>
      <c r="D57" s="153"/>
      <c r="E57" s="153"/>
      <c r="F57" s="153"/>
      <c r="G57" s="153"/>
      <c r="H57" s="153"/>
      <c r="I57" s="153"/>
      <c r="J57" s="153"/>
      <c r="K57" s="153"/>
      <c r="L57" s="153"/>
      <c r="M57" s="153"/>
      <c r="N57" s="153"/>
      <c r="O57" s="153"/>
      <c r="P57" s="154"/>
      <c r="Q57" s="348" t="s">
        <v>153</v>
      </c>
      <c r="R57" s="354"/>
      <c r="S57" s="259"/>
      <c r="T57" s="260"/>
      <c r="U57" s="260"/>
      <c r="V57" s="260"/>
      <c r="W57" s="343"/>
      <c r="X57" s="344"/>
      <c r="Y57" s="344"/>
      <c r="Z57" s="345"/>
    </row>
    <row r="58" spans="1:26" ht="38.25" customHeight="1">
      <c r="A58" s="350" t="s">
        <v>271</v>
      </c>
      <c r="B58" s="153"/>
      <c r="C58" s="153"/>
      <c r="D58" s="153"/>
      <c r="E58" s="153"/>
      <c r="F58" s="153"/>
      <c r="G58" s="153"/>
      <c r="H58" s="153"/>
      <c r="I58" s="153"/>
      <c r="J58" s="153"/>
      <c r="K58" s="153"/>
      <c r="L58" s="153"/>
      <c r="M58" s="153"/>
      <c r="N58" s="153"/>
      <c r="O58" s="153"/>
      <c r="P58" s="154"/>
      <c r="Q58" s="348" t="s">
        <v>195</v>
      </c>
      <c r="R58" s="354"/>
      <c r="S58" s="259"/>
      <c r="T58" s="260"/>
      <c r="U58" s="260"/>
      <c r="V58" s="260"/>
      <c r="W58" s="343"/>
      <c r="X58" s="344"/>
      <c r="Y58" s="344"/>
      <c r="Z58" s="345"/>
    </row>
    <row r="59" spans="1:26" ht="25.5" customHeight="1">
      <c r="A59" s="350" t="s">
        <v>196</v>
      </c>
      <c r="B59" s="153"/>
      <c r="C59" s="153"/>
      <c r="D59" s="153"/>
      <c r="E59" s="153"/>
      <c r="F59" s="153"/>
      <c r="G59" s="153"/>
      <c r="H59" s="153"/>
      <c r="I59" s="153"/>
      <c r="J59" s="153"/>
      <c r="K59" s="153"/>
      <c r="L59" s="153"/>
      <c r="M59" s="153"/>
      <c r="N59" s="153"/>
      <c r="O59" s="153"/>
      <c r="P59" s="154"/>
      <c r="Q59" s="348" t="s">
        <v>197</v>
      </c>
      <c r="R59" s="354"/>
      <c r="S59" s="522">
        <f>ROUND(SUM(S60:V62),2)</f>
        <v>0</v>
      </c>
      <c r="T59" s="523"/>
      <c r="U59" s="523"/>
      <c r="V59" s="523"/>
      <c r="W59" s="343"/>
      <c r="X59" s="344"/>
      <c r="Y59" s="344"/>
      <c r="Z59" s="345"/>
    </row>
    <row r="60" spans="1:26" ht="25.5" customHeight="1">
      <c r="A60" s="350">
        <v>26.1</v>
      </c>
      <c r="B60" s="153"/>
      <c r="C60" s="153"/>
      <c r="D60" s="153"/>
      <c r="E60" s="153"/>
      <c r="F60" s="153"/>
      <c r="G60" s="153"/>
      <c r="H60" s="153"/>
      <c r="I60" s="153"/>
      <c r="J60" s="153"/>
      <c r="K60" s="153"/>
      <c r="L60" s="153"/>
      <c r="M60" s="153"/>
      <c r="N60" s="153"/>
      <c r="O60" s="153"/>
      <c r="P60" s="154"/>
      <c r="Q60" s="348" t="s">
        <v>198</v>
      </c>
      <c r="R60" s="354"/>
      <c r="S60" s="259"/>
      <c r="T60" s="260"/>
      <c r="U60" s="260"/>
      <c r="V60" s="260"/>
      <c r="W60" s="343"/>
      <c r="X60" s="344"/>
      <c r="Y60" s="344"/>
      <c r="Z60" s="345"/>
    </row>
    <row r="61" spans="1:26" ht="25.5" customHeight="1">
      <c r="A61" s="350" t="s">
        <v>204</v>
      </c>
      <c r="B61" s="153"/>
      <c r="C61" s="153"/>
      <c r="D61" s="153"/>
      <c r="E61" s="153"/>
      <c r="F61" s="153"/>
      <c r="G61" s="153"/>
      <c r="H61" s="153"/>
      <c r="I61" s="153"/>
      <c r="J61" s="153"/>
      <c r="K61" s="153"/>
      <c r="L61" s="153"/>
      <c r="M61" s="153"/>
      <c r="N61" s="153"/>
      <c r="O61" s="153"/>
      <c r="P61" s="154"/>
      <c r="Q61" s="348" t="s">
        <v>199</v>
      </c>
      <c r="R61" s="354"/>
      <c r="S61" s="259"/>
      <c r="T61" s="260"/>
      <c r="U61" s="260"/>
      <c r="V61" s="260"/>
      <c r="W61" s="343"/>
      <c r="X61" s="344"/>
      <c r="Y61" s="344"/>
      <c r="Z61" s="345"/>
    </row>
    <row r="62" spans="1:26" ht="25.5" customHeight="1">
      <c r="A62" s="350" t="s">
        <v>205</v>
      </c>
      <c r="B62" s="153"/>
      <c r="C62" s="153"/>
      <c r="D62" s="153"/>
      <c r="E62" s="153"/>
      <c r="F62" s="153"/>
      <c r="G62" s="153"/>
      <c r="H62" s="153"/>
      <c r="I62" s="153"/>
      <c r="J62" s="153"/>
      <c r="K62" s="153"/>
      <c r="L62" s="153"/>
      <c r="M62" s="153"/>
      <c r="N62" s="153"/>
      <c r="O62" s="153"/>
      <c r="P62" s="154"/>
      <c r="Q62" s="348" t="s">
        <v>200</v>
      </c>
      <c r="R62" s="354"/>
      <c r="S62" s="259"/>
      <c r="T62" s="260"/>
      <c r="U62" s="260"/>
      <c r="V62" s="260"/>
      <c r="W62" s="343"/>
      <c r="X62" s="344"/>
      <c r="Y62" s="344"/>
      <c r="Z62" s="345"/>
    </row>
    <row r="63" spans="1:26" ht="30" customHeight="1" thickBot="1">
      <c r="A63" s="519" t="s">
        <v>206</v>
      </c>
      <c r="B63" s="358"/>
      <c r="C63" s="358"/>
      <c r="D63" s="358"/>
      <c r="E63" s="358"/>
      <c r="F63" s="358"/>
      <c r="G63" s="358"/>
      <c r="H63" s="358"/>
      <c r="I63" s="358"/>
      <c r="J63" s="358"/>
      <c r="K63" s="358"/>
      <c r="L63" s="358"/>
      <c r="M63" s="358"/>
      <c r="N63" s="358"/>
      <c r="O63" s="358"/>
      <c r="P63" s="359"/>
      <c r="Q63" s="122" t="s">
        <v>201</v>
      </c>
      <c r="R63" s="360"/>
      <c r="S63" s="520">
        <f>ROUND(S52+SUM(S56:V59),2)</f>
        <v>0</v>
      </c>
      <c r="T63" s="521"/>
      <c r="U63" s="521"/>
      <c r="V63" s="521"/>
      <c r="W63" s="363"/>
      <c r="X63" s="364"/>
      <c r="Y63" s="364"/>
      <c r="Z63" s="365"/>
    </row>
    <row r="64" spans="19:22" ht="7.5" customHeight="1" thickBot="1" thickTop="1">
      <c r="S64" s="71"/>
      <c r="T64" s="71"/>
      <c r="U64" s="71"/>
      <c r="V64" s="71"/>
    </row>
    <row r="65" spans="1:26" ht="12.75" customHeight="1" thickBot="1" thickTop="1">
      <c r="A65" s="493" t="s">
        <v>207</v>
      </c>
      <c r="B65" s="494"/>
      <c r="C65" s="494"/>
      <c r="D65" s="494"/>
      <c r="E65" s="494"/>
      <c r="F65" s="494"/>
      <c r="G65" s="494"/>
      <c r="H65" s="494"/>
      <c r="I65" s="494"/>
      <c r="J65" s="494"/>
      <c r="K65" s="494"/>
      <c r="L65" s="494"/>
      <c r="M65" s="494"/>
      <c r="N65" s="494"/>
      <c r="O65" s="494"/>
      <c r="P65" s="495"/>
      <c r="Q65" s="490" t="s">
        <v>208</v>
      </c>
      <c r="R65" s="491"/>
      <c r="S65" s="496">
        <f>ROUND(S22+S48-S63,2)</f>
        <v>0</v>
      </c>
      <c r="T65" s="497"/>
      <c r="U65" s="497"/>
      <c r="V65" s="498"/>
      <c r="W65" s="442"/>
      <c r="X65" s="443"/>
      <c r="Y65" s="443"/>
      <c r="Z65" s="444"/>
    </row>
    <row r="66" spans="19:22" ht="7.5" customHeight="1" thickBot="1" thickTop="1">
      <c r="S66" s="71"/>
      <c r="T66" s="71"/>
      <c r="U66" s="71"/>
      <c r="V66" s="71"/>
    </row>
    <row r="67" spans="1:26" ht="38.25" customHeight="1" thickBot="1" thickTop="1">
      <c r="A67" s="487" t="s">
        <v>272</v>
      </c>
      <c r="B67" s="488"/>
      <c r="C67" s="488"/>
      <c r="D67" s="488"/>
      <c r="E67" s="488"/>
      <c r="F67" s="488"/>
      <c r="G67" s="488"/>
      <c r="H67" s="488"/>
      <c r="I67" s="488"/>
      <c r="J67" s="488"/>
      <c r="K67" s="488"/>
      <c r="L67" s="488"/>
      <c r="M67" s="488"/>
      <c r="N67" s="488"/>
      <c r="O67" s="488"/>
      <c r="P67" s="489"/>
      <c r="Q67" s="490" t="s">
        <v>209</v>
      </c>
      <c r="R67" s="491"/>
      <c r="S67" s="440"/>
      <c r="T67" s="441"/>
      <c r="U67" s="441"/>
      <c r="V67" s="441"/>
      <c r="W67" s="442"/>
      <c r="X67" s="443"/>
      <c r="Y67" s="443"/>
      <c r="Z67" s="444"/>
    </row>
    <row r="68" spans="19:22" ht="7.5" customHeight="1" thickBot="1" thickTop="1">
      <c r="S68" s="75"/>
      <c r="T68" s="75"/>
      <c r="U68" s="75"/>
      <c r="V68" s="75"/>
    </row>
    <row r="69" spans="1:26" ht="12.75" customHeight="1" thickBot="1" thickTop="1">
      <c r="A69" s="487" t="s">
        <v>273</v>
      </c>
      <c r="B69" s="488"/>
      <c r="C69" s="488"/>
      <c r="D69" s="488"/>
      <c r="E69" s="488"/>
      <c r="F69" s="488"/>
      <c r="G69" s="488"/>
      <c r="H69" s="488"/>
      <c r="I69" s="488"/>
      <c r="J69" s="488"/>
      <c r="K69" s="488"/>
      <c r="L69" s="488"/>
      <c r="M69" s="488"/>
      <c r="N69" s="488"/>
      <c r="O69" s="488"/>
      <c r="P69" s="489"/>
      <c r="Q69" s="490" t="s">
        <v>210</v>
      </c>
      <c r="R69" s="491"/>
      <c r="S69" s="496">
        <f>Q76</f>
        <v>0</v>
      </c>
      <c r="T69" s="497"/>
      <c r="U69" s="497"/>
      <c r="V69" s="498"/>
      <c r="W69" s="442"/>
      <c r="X69" s="443"/>
      <c r="Y69" s="443"/>
      <c r="Z69" s="444"/>
    </row>
    <row r="70" spans="1:26" s="7" customFormat="1" ht="7.5" customHeight="1" thickBot="1" thickTop="1">
      <c r="A70" s="366"/>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row>
    <row r="71" spans="1:26" ht="51" customHeight="1" thickTop="1">
      <c r="A71" s="215" t="s">
        <v>211</v>
      </c>
      <c r="B71" s="216"/>
      <c r="C71" s="216"/>
      <c r="D71" s="216" t="s">
        <v>212</v>
      </c>
      <c r="E71" s="492"/>
      <c r="F71" s="492"/>
      <c r="G71" s="492"/>
      <c r="H71" s="492"/>
      <c r="I71" s="274" t="s">
        <v>213</v>
      </c>
      <c r="J71" s="434"/>
      <c r="K71" s="434"/>
      <c r="L71" s="434"/>
      <c r="M71" s="434"/>
      <c r="N71" s="435"/>
      <c r="O71" s="274" t="s">
        <v>214</v>
      </c>
      <c r="P71" s="434"/>
      <c r="Q71" s="434"/>
      <c r="R71" s="434"/>
      <c r="S71" s="434"/>
      <c r="T71" s="435"/>
      <c r="U71" s="274" t="s">
        <v>215</v>
      </c>
      <c r="V71" s="434"/>
      <c r="W71" s="434"/>
      <c r="X71" s="434"/>
      <c r="Y71" s="434"/>
      <c r="Z71" s="438"/>
    </row>
    <row r="72" spans="1:26" ht="15" customHeight="1">
      <c r="A72" s="455">
        <v>1</v>
      </c>
      <c r="B72" s="436"/>
      <c r="C72" s="436"/>
      <c r="D72" s="436">
        <v>2</v>
      </c>
      <c r="E72" s="437"/>
      <c r="F72" s="437"/>
      <c r="G72" s="437"/>
      <c r="H72" s="437"/>
      <c r="I72" s="436">
        <v>3</v>
      </c>
      <c r="J72" s="437"/>
      <c r="K72" s="437"/>
      <c r="L72" s="437"/>
      <c r="M72" s="437"/>
      <c r="N72" s="437"/>
      <c r="O72" s="436">
        <v>4</v>
      </c>
      <c r="P72" s="437"/>
      <c r="Q72" s="437"/>
      <c r="R72" s="437"/>
      <c r="S72" s="437"/>
      <c r="T72" s="437"/>
      <c r="U72" s="436">
        <v>5</v>
      </c>
      <c r="V72" s="437"/>
      <c r="W72" s="437"/>
      <c r="X72" s="437"/>
      <c r="Y72" s="437"/>
      <c r="Z72" s="439"/>
    </row>
    <row r="73" spans="1:26" ht="12.75" customHeight="1">
      <c r="A73" s="456">
        <v>1</v>
      </c>
      <c r="B73" s="457"/>
      <c r="C73" s="457"/>
      <c r="D73" s="482"/>
      <c r="E73" s="483"/>
      <c r="F73" s="483"/>
      <c r="G73" s="483"/>
      <c r="H73" s="484"/>
      <c r="I73" s="471"/>
      <c r="J73" s="472"/>
      <c r="K73" s="472"/>
      <c r="L73" s="472"/>
      <c r="M73" s="472"/>
      <c r="N73" s="473"/>
      <c r="O73" s="474"/>
      <c r="P73" s="475"/>
      <c r="Q73" s="475"/>
      <c r="R73" s="475"/>
      <c r="S73" s="475"/>
      <c r="T73" s="476"/>
      <c r="U73" s="468">
        <f>ROUND(I73-O73,2)</f>
        <v>0</v>
      </c>
      <c r="V73" s="468"/>
      <c r="W73" s="468"/>
      <c r="X73" s="468"/>
      <c r="Y73" s="468"/>
      <c r="Z73" s="469"/>
    </row>
    <row r="74" spans="1:26" ht="12.75" customHeight="1">
      <c r="A74" s="477">
        <v>2</v>
      </c>
      <c r="B74" s="478"/>
      <c r="C74" s="478"/>
      <c r="D74" s="479"/>
      <c r="E74" s="480"/>
      <c r="F74" s="480"/>
      <c r="G74" s="480"/>
      <c r="H74" s="481"/>
      <c r="I74" s="462"/>
      <c r="J74" s="463"/>
      <c r="K74" s="463"/>
      <c r="L74" s="463"/>
      <c r="M74" s="463"/>
      <c r="N74" s="464"/>
      <c r="O74" s="465"/>
      <c r="P74" s="466"/>
      <c r="Q74" s="466"/>
      <c r="R74" s="466"/>
      <c r="S74" s="466"/>
      <c r="T74" s="467"/>
      <c r="U74" s="458">
        <f>ROUND(I74-O74,2)</f>
        <v>0</v>
      </c>
      <c r="V74" s="458"/>
      <c r="W74" s="458"/>
      <c r="X74" s="458"/>
      <c r="Y74" s="458"/>
      <c r="Z74" s="459"/>
    </row>
    <row r="75" spans="1:26" ht="12.75" customHeight="1" thickBot="1">
      <c r="A75" s="460">
        <v>3</v>
      </c>
      <c r="B75" s="461"/>
      <c r="C75" s="461"/>
      <c r="D75" s="423"/>
      <c r="E75" s="485"/>
      <c r="F75" s="485"/>
      <c r="G75" s="485"/>
      <c r="H75" s="486"/>
      <c r="I75" s="462"/>
      <c r="J75" s="463"/>
      <c r="K75" s="463"/>
      <c r="L75" s="463"/>
      <c r="M75" s="463"/>
      <c r="N75" s="464"/>
      <c r="O75" s="465">
        <v>0</v>
      </c>
      <c r="P75" s="466"/>
      <c r="Q75" s="466"/>
      <c r="R75" s="466"/>
      <c r="S75" s="466"/>
      <c r="T75" s="467"/>
      <c r="U75" s="458">
        <f>ROUND(I75-O75,2)</f>
        <v>0</v>
      </c>
      <c r="V75" s="458"/>
      <c r="W75" s="458"/>
      <c r="X75" s="458"/>
      <c r="Y75" s="458"/>
      <c r="Z75" s="459"/>
    </row>
    <row r="76" spans="1:26" ht="12.75" customHeight="1" thickTop="1">
      <c r="A76" s="470"/>
      <c r="B76" s="430"/>
      <c r="C76" s="430"/>
      <c r="D76" s="430"/>
      <c r="E76" s="430"/>
      <c r="F76" s="430"/>
      <c r="G76" s="430"/>
      <c r="H76" s="452"/>
      <c r="I76" s="453" t="s">
        <v>88</v>
      </c>
      <c r="J76" s="449"/>
      <c r="K76" s="450">
        <f>ROUND(SUM(I73:N75),0)</f>
        <v>0</v>
      </c>
      <c r="L76" s="450"/>
      <c r="M76" s="450"/>
      <c r="N76" s="454"/>
      <c r="O76" s="453" t="s">
        <v>88</v>
      </c>
      <c r="P76" s="449"/>
      <c r="Q76" s="450">
        <f>ROUND(SUM(O73:T75),0)</f>
        <v>0</v>
      </c>
      <c r="R76" s="450"/>
      <c r="S76" s="450"/>
      <c r="T76" s="454"/>
      <c r="U76" s="448" t="s">
        <v>88</v>
      </c>
      <c r="V76" s="449"/>
      <c r="W76" s="450">
        <f>ROUND(SUM(U73:Z75),0)</f>
        <v>0</v>
      </c>
      <c r="X76" s="450"/>
      <c r="Y76" s="450"/>
      <c r="Z76" s="451"/>
    </row>
    <row r="77" spans="1:26" ht="12.75" customHeight="1" thickBot="1">
      <c r="A77" s="470"/>
      <c r="B77" s="430"/>
      <c r="C77" s="430"/>
      <c r="D77" s="430"/>
      <c r="E77" s="430"/>
      <c r="F77" s="430"/>
      <c r="G77" s="430"/>
      <c r="H77" s="452"/>
      <c r="I77" s="513"/>
      <c r="J77" s="513"/>
      <c r="K77" s="513"/>
      <c r="L77" s="513"/>
      <c r="M77" s="513"/>
      <c r="N77" s="514"/>
      <c r="O77" s="515" t="s">
        <v>216</v>
      </c>
      <c r="P77" s="513"/>
      <c r="Q77" s="513"/>
      <c r="R77" s="513"/>
      <c r="S77" s="513"/>
      <c r="T77" s="514"/>
      <c r="U77" s="515"/>
      <c r="V77" s="513"/>
      <c r="W77" s="513"/>
      <c r="X77" s="513"/>
      <c r="Y77" s="513"/>
      <c r="Z77" s="516"/>
    </row>
    <row r="78" spans="1:26" ht="7.5" customHeight="1" thickBot="1" thickTop="1">
      <c r="A78" s="91"/>
      <c r="B78" s="15"/>
      <c r="C78" s="15"/>
      <c r="D78" s="15"/>
      <c r="E78" s="15"/>
      <c r="F78" s="15"/>
      <c r="G78" s="15"/>
      <c r="H78" s="15"/>
      <c r="I78" s="15"/>
      <c r="J78" s="15"/>
      <c r="K78" s="15"/>
      <c r="L78" s="15"/>
      <c r="M78" s="15"/>
      <c r="N78" s="15"/>
      <c r="O78" s="15"/>
      <c r="P78" s="15"/>
      <c r="Q78" s="15"/>
      <c r="R78" s="15"/>
      <c r="S78" s="15"/>
      <c r="T78" s="15"/>
      <c r="U78" s="15"/>
      <c r="V78" s="15"/>
      <c r="W78" s="15"/>
      <c r="X78" s="15"/>
      <c r="Y78" s="15"/>
      <c r="Z78" s="17"/>
    </row>
    <row r="79" spans="1:26" ht="12.75" customHeight="1" thickBot="1" thickTop="1">
      <c r="A79" s="493" t="s">
        <v>217</v>
      </c>
      <c r="B79" s="488"/>
      <c r="C79" s="488"/>
      <c r="D79" s="488"/>
      <c r="E79" s="488"/>
      <c r="F79" s="488"/>
      <c r="G79" s="488"/>
      <c r="H79" s="488"/>
      <c r="I79" s="488"/>
      <c r="J79" s="488"/>
      <c r="K79" s="488"/>
      <c r="L79" s="488"/>
      <c r="M79" s="488"/>
      <c r="N79" s="488"/>
      <c r="O79" s="488"/>
      <c r="P79" s="489"/>
      <c r="Q79" s="490" t="s">
        <v>218</v>
      </c>
      <c r="R79" s="491"/>
      <c r="S79" s="517">
        <f>ROUND(S65-S67-S69,2)</f>
        <v>0</v>
      </c>
      <c r="T79" s="518"/>
      <c r="U79" s="518"/>
      <c r="V79" s="518"/>
      <c r="W79" s="442"/>
      <c r="X79" s="443"/>
      <c r="Y79" s="443"/>
      <c r="Z79" s="444"/>
    </row>
    <row r="80" spans="1:26" ht="7.5" customHeight="1" thickBot="1" thickTop="1">
      <c r="A80" s="16"/>
      <c r="B80" s="15"/>
      <c r="C80" s="15"/>
      <c r="D80" s="15"/>
      <c r="E80" s="15"/>
      <c r="F80" s="15"/>
      <c r="G80" s="15"/>
      <c r="H80" s="15"/>
      <c r="I80" s="15"/>
      <c r="J80" s="15"/>
      <c r="K80" s="15"/>
      <c r="L80" s="15"/>
      <c r="M80" s="15"/>
      <c r="N80" s="15"/>
      <c r="O80" s="15"/>
      <c r="P80" s="15"/>
      <c r="Q80" s="15"/>
      <c r="R80" s="15"/>
      <c r="S80" s="15"/>
      <c r="T80" s="15"/>
      <c r="U80" s="15"/>
      <c r="V80" s="15"/>
      <c r="W80" s="15"/>
      <c r="X80" s="15"/>
      <c r="Y80" s="15"/>
      <c r="Z80" s="17"/>
    </row>
    <row r="81" spans="1:26" ht="12.75" customHeight="1" thickBot="1" thickTop="1">
      <c r="A81" s="487" t="s">
        <v>219</v>
      </c>
      <c r="B81" s="488"/>
      <c r="C81" s="488"/>
      <c r="D81" s="488"/>
      <c r="E81" s="488"/>
      <c r="F81" s="488"/>
      <c r="G81" s="488"/>
      <c r="H81" s="488"/>
      <c r="I81" s="488"/>
      <c r="J81" s="488"/>
      <c r="K81" s="488"/>
      <c r="L81" s="488"/>
      <c r="M81" s="488"/>
      <c r="N81" s="488"/>
      <c r="O81" s="488"/>
      <c r="P81" s="489"/>
      <c r="Q81" s="490" t="s">
        <v>220</v>
      </c>
      <c r="R81" s="491"/>
      <c r="S81" s="440"/>
      <c r="T81" s="441"/>
      <c r="U81" s="441"/>
      <c r="V81" s="441"/>
      <c r="W81" s="442"/>
      <c r="X81" s="443"/>
      <c r="Y81" s="443"/>
      <c r="Z81" s="444"/>
    </row>
    <row r="82" spans="1:26" ht="7.5" customHeight="1" thickBot="1" thickTop="1">
      <c r="A82" s="47"/>
      <c r="B82" s="48"/>
      <c r="C82" s="48"/>
      <c r="D82" s="48"/>
      <c r="E82" s="48"/>
      <c r="F82" s="48"/>
      <c r="G82" s="48"/>
      <c r="H82" s="48"/>
      <c r="I82" s="48"/>
      <c r="J82" s="48"/>
      <c r="K82" s="48"/>
      <c r="L82" s="48"/>
      <c r="M82" s="48"/>
      <c r="N82" s="48"/>
      <c r="O82" s="48"/>
      <c r="P82" s="48"/>
      <c r="Q82" s="40"/>
      <c r="R82" s="72"/>
      <c r="S82" s="73"/>
      <c r="T82" s="73"/>
      <c r="U82" s="73"/>
      <c r="V82" s="73"/>
      <c r="W82" s="14"/>
      <c r="X82" s="14"/>
      <c r="Y82" s="14"/>
      <c r="Z82" s="45"/>
    </row>
    <row r="83" spans="1:26" ht="12.75" customHeight="1" thickBot="1" thickTop="1">
      <c r="A83" s="487" t="s">
        <v>221</v>
      </c>
      <c r="B83" s="488"/>
      <c r="C83" s="488"/>
      <c r="D83" s="488"/>
      <c r="E83" s="488"/>
      <c r="F83" s="488"/>
      <c r="G83" s="488"/>
      <c r="H83" s="488"/>
      <c r="I83" s="488"/>
      <c r="J83" s="488"/>
      <c r="K83" s="488"/>
      <c r="L83" s="488"/>
      <c r="M83" s="488"/>
      <c r="N83" s="488"/>
      <c r="O83" s="488"/>
      <c r="P83" s="489"/>
      <c r="Q83" s="490" t="s">
        <v>222</v>
      </c>
      <c r="R83" s="491"/>
      <c r="S83" s="440"/>
      <c r="T83" s="441"/>
      <c r="U83" s="441"/>
      <c r="V83" s="441"/>
      <c r="W83" s="442"/>
      <c r="X83" s="443"/>
      <c r="Y83" s="443"/>
      <c r="Z83" s="444"/>
    </row>
    <row r="84" spans="1:26" ht="7.5" customHeight="1" thickTop="1">
      <c r="A84" s="49"/>
      <c r="B84" s="49"/>
      <c r="C84" s="49"/>
      <c r="D84" s="49"/>
      <c r="E84" s="49"/>
      <c r="F84" s="49"/>
      <c r="G84" s="49"/>
      <c r="H84" s="49"/>
      <c r="I84" s="49"/>
      <c r="J84" s="49"/>
      <c r="K84" s="49"/>
      <c r="L84" s="49"/>
      <c r="M84" s="49"/>
      <c r="N84" s="49"/>
      <c r="O84" s="49"/>
      <c r="P84" s="49"/>
      <c r="Q84" s="50"/>
      <c r="R84" s="51"/>
      <c r="S84" s="52"/>
      <c r="T84" s="52"/>
      <c r="U84" s="52"/>
      <c r="V84" s="52"/>
      <c r="W84" s="53"/>
      <c r="X84" s="54"/>
      <c r="Y84" s="54"/>
      <c r="Z84" s="54"/>
    </row>
    <row r="85" spans="1:26" ht="12.75" customHeight="1" thickBot="1">
      <c r="A85" s="55"/>
      <c r="B85" s="55"/>
      <c r="C85" s="55"/>
      <c r="D85" s="55"/>
      <c r="E85" s="55"/>
      <c r="F85" s="55"/>
      <c r="G85" s="55"/>
      <c r="H85" s="55"/>
      <c r="I85" s="55"/>
      <c r="J85" s="55"/>
      <c r="K85" s="55"/>
      <c r="L85" s="55"/>
      <c r="M85" s="55"/>
      <c r="N85" s="55"/>
      <c r="O85" s="55"/>
      <c r="P85" s="55"/>
      <c r="Q85" s="56"/>
      <c r="R85" s="57"/>
      <c r="S85" s="445" t="s">
        <v>223</v>
      </c>
      <c r="T85" s="445"/>
      <c r="U85" s="445"/>
      <c r="V85" s="445"/>
      <c r="W85" s="446" t="s">
        <v>224</v>
      </c>
      <c r="X85" s="447"/>
      <c r="Y85" s="447"/>
      <c r="Z85" s="447"/>
    </row>
    <row r="86" spans="1:26" ht="38.25" customHeight="1" thickBot="1" thickTop="1">
      <c r="A86" s="487" t="s">
        <v>274</v>
      </c>
      <c r="B86" s="488"/>
      <c r="C86" s="488"/>
      <c r="D86" s="488"/>
      <c r="E86" s="488"/>
      <c r="F86" s="488"/>
      <c r="G86" s="488"/>
      <c r="H86" s="488"/>
      <c r="I86" s="488"/>
      <c r="J86" s="488"/>
      <c r="K86" s="488"/>
      <c r="L86" s="488"/>
      <c r="M86" s="488"/>
      <c r="N86" s="488"/>
      <c r="O86" s="488"/>
      <c r="P86" s="489"/>
      <c r="Q86" s="490" t="s">
        <v>235</v>
      </c>
      <c r="R86" s="491"/>
      <c r="S86" s="440"/>
      <c r="T86" s="441"/>
      <c r="U86" s="441"/>
      <c r="V86" s="441"/>
      <c r="W86" s="442"/>
      <c r="X86" s="443"/>
      <c r="Y86" s="443"/>
      <c r="Z86" s="444"/>
    </row>
    <row r="87" spans="1:26" ht="12.75" customHeight="1" thickTop="1">
      <c r="A87" s="512" t="s">
        <v>225</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row>
    <row r="88" spans="1:26" ht="12.75" customHeight="1" thickBot="1">
      <c r="A88" s="59">
        <v>35</v>
      </c>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02" customHeight="1" thickTop="1">
      <c r="A89" s="511" t="s">
        <v>211</v>
      </c>
      <c r="B89" s="276"/>
      <c r="C89" s="274" t="s">
        <v>226</v>
      </c>
      <c r="D89" s="434"/>
      <c r="E89" s="434"/>
      <c r="F89" s="435"/>
      <c r="G89" s="274" t="s">
        <v>227</v>
      </c>
      <c r="H89" s="434"/>
      <c r="I89" s="434"/>
      <c r="J89" s="434"/>
      <c r="K89" s="435"/>
      <c r="L89" s="274" t="s">
        <v>228</v>
      </c>
      <c r="M89" s="434"/>
      <c r="N89" s="434"/>
      <c r="O89" s="434"/>
      <c r="P89" s="435"/>
      <c r="Q89" s="274" t="s">
        <v>229</v>
      </c>
      <c r="R89" s="434"/>
      <c r="S89" s="434"/>
      <c r="T89" s="434"/>
      <c r="U89" s="435"/>
      <c r="V89" s="274" t="s">
        <v>230</v>
      </c>
      <c r="W89" s="434"/>
      <c r="X89" s="434"/>
      <c r="Y89" s="434"/>
      <c r="Z89" s="438"/>
    </row>
    <row r="90" spans="1:26" ht="15" customHeight="1">
      <c r="A90" s="455">
        <v>1</v>
      </c>
      <c r="B90" s="436"/>
      <c r="C90" s="436">
        <v>2</v>
      </c>
      <c r="D90" s="437"/>
      <c r="E90" s="437"/>
      <c r="F90" s="437"/>
      <c r="G90" s="436">
        <v>2</v>
      </c>
      <c r="H90" s="437"/>
      <c r="I90" s="437"/>
      <c r="J90" s="437"/>
      <c r="K90" s="437"/>
      <c r="L90" s="436">
        <v>3</v>
      </c>
      <c r="M90" s="437"/>
      <c r="N90" s="437"/>
      <c r="O90" s="437"/>
      <c r="P90" s="437"/>
      <c r="Q90" s="436">
        <v>4</v>
      </c>
      <c r="R90" s="437"/>
      <c r="S90" s="437"/>
      <c r="T90" s="437"/>
      <c r="U90" s="437"/>
      <c r="V90" s="436">
        <v>5</v>
      </c>
      <c r="W90" s="437"/>
      <c r="X90" s="437"/>
      <c r="Y90" s="437"/>
      <c r="Z90" s="439"/>
    </row>
    <row r="91" spans="1:26" ht="12.75" customHeight="1">
      <c r="A91" s="509">
        <v>1</v>
      </c>
      <c r="B91" s="510"/>
      <c r="C91" s="426"/>
      <c r="D91" s="419"/>
      <c r="E91" s="419"/>
      <c r="F91" s="427"/>
      <c r="G91" s="426"/>
      <c r="H91" s="419"/>
      <c r="I91" s="419"/>
      <c r="J91" s="419"/>
      <c r="K91" s="427"/>
      <c r="L91" s="426"/>
      <c r="M91" s="419"/>
      <c r="N91" s="419"/>
      <c r="O91" s="419"/>
      <c r="P91" s="427"/>
      <c r="Q91" s="426"/>
      <c r="R91" s="419"/>
      <c r="S91" s="419"/>
      <c r="T91" s="419"/>
      <c r="U91" s="427"/>
      <c r="V91" s="431"/>
      <c r="W91" s="432"/>
      <c r="X91" s="432"/>
      <c r="Y91" s="432"/>
      <c r="Z91" s="433"/>
    </row>
    <row r="92" spans="1:26" ht="12.75" customHeight="1">
      <c r="A92" s="509">
        <v>2</v>
      </c>
      <c r="B92" s="510"/>
      <c r="C92" s="426"/>
      <c r="D92" s="419"/>
      <c r="E92" s="419"/>
      <c r="F92" s="427"/>
      <c r="G92" s="426"/>
      <c r="H92" s="419"/>
      <c r="I92" s="419"/>
      <c r="J92" s="419"/>
      <c r="K92" s="427"/>
      <c r="L92" s="426"/>
      <c r="M92" s="419"/>
      <c r="N92" s="419"/>
      <c r="O92" s="419"/>
      <c r="P92" s="427"/>
      <c r="Q92" s="426"/>
      <c r="R92" s="419"/>
      <c r="S92" s="419"/>
      <c r="T92" s="419"/>
      <c r="U92" s="427"/>
      <c r="V92" s="431"/>
      <c r="W92" s="432"/>
      <c r="X92" s="432"/>
      <c r="Y92" s="432"/>
      <c r="Z92" s="433"/>
    </row>
    <row r="93" spans="1:26" ht="12.75" customHeight="1" thickBot="1">
      <c r="A93" s="507">
        <v>3</v>
      </c>
      <c r="B93" s="508"/>
      <c r="C93" s="423"/>
      <c r="D93" s="424"/>
      <c r="E93" s="424"/>
      <c r="F93" s="425"/>
      <c r="G93" s="423"/>
      <c r="H93" s="424"/>
      <c r="I93" s="424"/>
      <c r="J93" s="424"/>
      <c r="K93" s="425"/>
      <c r="L93" s="423"/>
      <c r="M93" s="424"/>
      <c r="N93" s="424"/>
      <c r="O93" s="424"/>
      <c r="P93" s="425"/>
      <c r="Q93" s="426"/>
      <c r="R93" s="419"/>
      <c r="S93" s="419"/>
      <c r="T93" s="419"/>
      <c r="U93" s="427"/>
      <c r="V93" s="431"/>
      <c r="W93" s="432"/>
      <c r="X93" s="432"/>
      <c r="Y93" s="432"/>
      <c r="Z93" s="433"/>
    </row>
    <row r="94" spans="1:26" ht="12.75" customHeight="1" thickBot="1" thickTop="1">
      <c r="A94" s="428"/>
      <c r="B94" s="429"/>
      <c r="C94" s="430"/>
      <c r="D94" s="429"/>
      <c r="E94" s="429"/>
      <c r="F94" s="429"/>
      <c r="G94" s="430"/>
      <c r="H94" s="429"/>
      <c r="I94" s="429"/>
      <c r="J94" s="429"/>
      <c r="K94" s="429"/>
      <c r="L94" s="430"/>
      <c r="M94" s="429"/>
      <c r="N94" s="429"/>
      <c r="O94" s="429"/>
      <c r="P94" s="429"/>
      <c r="Q94" s="66" t="s">
        <v>88</v>
      </c>
      <c r="R94" s="62"/>
      <c r="S94" s="62"/>
      <c r="T94" s="62"/>
      <c r="U94" s="63"/>
      <c r="V94" s="420">
        <f>ROUND(SUM(V91:Z93),2)</f>
        <v>0</v>
      </c>
      <c r="W94" s="421"/>
      <c r="X94" s="421"/>
      <c r="Y94" s="421"/>
      <c r="Z94" s="422"/>
    </row>
    <row r="95" spans="1:26" ht="15" customHeight="1" thickTop="1">
      <c r="A95" s="60"/>
      <c r="B95" s="42"/>
      <c r="C95" s="61"/>
      <c r="D95" s="42"/>
      <c r="E95" s="42"/>
      <c r="F95" s="42"/>
      <c r="G95" s="61"/>
      <c r="H95" s="42"/>
      <c r="I95" s="42"/>
      <c r="J95" s="42"/>
      <c r="K95" s="42"/>
      <c r="L95" s="61"/>
      <c r="M95" s="42"/>
      <c r="N95" s="42"/>
      <c r="O95" s="42"/>
      <c r="P95" s="42"/>
      <c r="Q95" s="64"/>
      <c r="R95" s="64"/>
      <c r="S95" s="64"/>
      <c r="T95" s="64"/>
      <c r="U95" s="64"/>
      <c r="V95" s="61"/>
      <c r="W95" s="42"/>
      <c r="X95" s="42"/>
      <c r="Y95" s="42"/>
      <c r="Z95" s="42"/>
    </row>
    <row r="96" spans="1:26" ht="15" customHeight="1">
      <c r="A96" s="65" t="s">
        <v>231</v>
      </c>
      <c r="B96" s="42"/>
      <c r="C96" s="61"/>
      <c r="D96" s="42"/>
      <c r="E96" s="42"/>
      <c r="F96" s="42"/>
      <c r="G96" s="61"/>
      <c r="H96" s="42"/>
      <c r="I96" s="42"/>
      <c r="J96" s="42"/>
      <c r="K96" s="42"/>
      <c r="L96" s="61"/>
      <c r="M96" s="42"/>
      <c r="N96" s="42"/>
      <c r="O96" s="42"/>
      <c r="P96" s="42"/>
      <c r="Q96" s="64"/>
      <c r="R96" s="64"/>
      <c r="S96" s="64"/>
      <c r="T96" s="64"/>
      <c r="U96" s="64"/>
      <c r="V96" s="61"/>
      <c r="W96" s="42"/>
      <c r="X96" s="42"/>
      <c r="Y96" s="42"/>
      <c r="Z96" s="42"/>
    </row>
    <row r="97" spans="1:26" ht="15" customHeight="1">
      <c r="A97" s="60"/>
      <c r="B97" s="42"/>
      <c r="C97" s="61"/>
      <c r="D97" s="42"/>
      <c r="E97" s="42"/>
      <c r="F97" s="42"/>
      <c r="G97" s="61"/>
      <c r="H97" s="42"/>
      <c r="I97" s="42"/>
      <c r="J97" s="42"/>
      <c r="K97" s="42"/>
      <c r="L97" s="61"/>
      <c r="M97" s="42"/>
      <c r="N97" s="42"/>
      <c r="O97" s="42"/>
      <c r="P97" s="42"/>
      <c r="Q97" s="64"/>
      <c r="R97" s="64"/>
      <c r="S97" s="64"/>
      <c r="T97" s="64"/>
      <c r="U97" s="64"/>
      <c r="V97" s="61"/>
      <c r="W97" s="42"/>
      <c r="X97" s="42"/>
      <c r="Y97" s="42"/>
      <c r="Z97" s="42"/>
    </row>
    <row r="98" spans="1:26" ht="12.75" customHeight="1">
      <c r="A98" s="418"/>
      <c r="B98" s="418"/>
      <c r="C98" s="419"/>
      <c r="D98" s="419"/>
      <c r="E98" s="419"/>
      <c r="F98" s="419"/>
      <c r="G98" s="419"/>
      <c r="R98" s="414"/>
      <c r="S98" s="414"/>
      <c r="T98" s="414"/>
      <c r="U98" s="414"/>
      <c r="V98" s="414"/>
      <c r="W98" s="414"/>
      <c r="X98" s="414"/>
      <c r="Y98" s="414"/>
      <c r="Z98" s="414"/>
    </row>
    <row r="99" spans="1:26" ht="15" customHeight="1">
      <c r="A99" s="344" t="s">
        <v>232</v>
      </c>
      <c r="B99" s="344"/>
      <c r="C99" s="344"/>
      <c r="D99" s="344"/>
      <c r="E99" s="344"/>
      <c r="F99" s="344"/>
      <c r="G99" s="344"/>
      <c r="R99" s="102" t="s">
        <v>22</v>
      </c>
      <c r="S99" s="102"/>
      <c r="T99" s="102"/>
      <c r="U99" s="102"/>
      <c r="V99" s="102"/>
      <c r="W99" s="102"/>
      <c r="X99" s="102"/>
      <c r="Y99" s="102"/>
      <c r="Z99" s="102"/>
    </row>
    <row r="100" spans="1:26" ht="12.75" customHeight="1">
      <c r="A100" s="14"/>
      <c r="B100" s="14"/>
      <c r="C100" s="14"/>
      <c r="D100" s="14"/>
      <c r="E100" s="14"/>
      <c r="F100" s="14"/>
      <c r="G100" s="14"/>
      <c r="R100" s="36"/>
      <c r="S100" s="36"/>
      <c r="T100" s="36"/>
      <c r="U100" s="36"/>
      <c r="V100" s="36"/>
      <c r="W100" s="36"/>
      <c r="X100" s="36"/>
      <c r="Y100" s="36"/>
      <c r="Z100" s="36"/>
    </row>
    <row r="101" spans="1:26" ht="12.75" customHeight="1">
      <c r="A101" s="411" t="s">
        <v>233</v>
      </c>
      <c r="B101" s="411"/>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506"/>
      <c r="Z101" s="506"/>
    </row>
    <row r="102" spans="1:26" ht="12.75" customHeight="1">
      <c r="A102" s="411"/>
      <c r="B102" s="411"/>
      <c r="C102" s="411"/>
      <c r="D102" s="411"/>
      <c r="E102" s="411"/>
      <c r="F102" s="411"/>
      <c r="G102" s="411"/>
      <c r="H102" s="411"/>
      <c r="I102" s="411"/>
      <c r="J102" s="411"/>
      <c r="K102" s="411"/>
      <c r="L102" s="411"/>
      <c r="M102" s="411"/>
      <c r="N102" s="411"/>
      <c r="O102" s="411"/>
      <c r="P102" s="411"/>
      <c r="Q102" s="411"/>
      <c r="R102" s="411"/>
      <c r="S102" s="411"/>
      <c r="T102" s="411"/>
      <c r="U102" s="411"/>
      <c r="V102" s="411"/>
      <c r="W102" s="411"/>
      <c r="X102" s="411"/>
      <c r="Y102" s="506"/>
      <c r="Z102" s="506"/>
    </row>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sheetData>
  <sheetProtection/>
  <mergeCells count="287">
    <mergeCell ref="A1:E1"/>
    <mergeCell ref="A3:N3"/>
    <mergeCell ref="A5:Z5"/>
    <mergeCell ref="A7:F7"/>
    <mergeCell ref="G7:Z7"/>
    <mergeCell ref="O3:T3"/>
    <mergeCell ref="V3:Z3"/>
    <mergeCell ref="A10:K10"/>
    <mergeCell ref="L10:Z10"/>
    <mergeCell ref="A11:K12"/>
    <mergeCell ref="L11:Z11"/>
    <mergeCell ref="L12:O12"/>
    <mergeCell ref="A8:F8"/>
    <mergeCell ref="G8:Z8"/>
    <mergeCell ref="A9:K9"/>
    <mergeCell ref="L9:Z9"/>
    <mergeCell ref="A13:K13"/>
    <mergeCell ref="L13:Z13"/>
    <mergeCell ref="P12:Z12"/>
    <mergeCell ref="S18:V19"/>
    <mergeCell ref="W18:Z19"/>
    <mergeCell ref="A14:Z14"/>
    <mergeCell ref="A16:Z16"/>
    <mergeCell ref="A55:P55"/>
    <mergeCell ref="Q55:R55"/>
    <mergeCell ref="S55:V55"/>
    <mergeCell ref="W55:Z55"/>
    <mergeCell ref="A57:P57"/>
    <mergeCell ref="Q57:R57"/>
    <mergeCell ref="S57:V57"/>
    <mergeCell ref="W57:Z57"/>
    <mergeCell ref="A20:P20"/>
    <mergeCell ref="Q20:R20"/>
    <mergeCell ref="S20:V20"/>
    <mergeCell ref="W20:Z20"/>
    <mergeCell ref="Q54:R54"/>
    <mergeCell ref="S54:V54"/>
    <mergeCell ref="W54:Z54"/>
    <mergeCell ref="A22:P22"/>
    <mergeCell ref="Q22:R22"/>
    <mergeCell ref="S22:V22"/>
    <mergeCell ref="W22:Z22"/>
    <mergeCell ref="A21:P21"/>
    <mergeCell ref="Q21:R21"/>
    <mergeCell ref="S21:V21"/>
    <mergeCell ref="W21:Z21"/>
    <mergeCell ref="A27:P27"/>
    <mergeCell ref="Q27:R27"/>
    <mergeCell ref="S27:V27"/>
    <mergeCell ref="W27:Z27"/>
    <mergeCell ref="A26:P26"/>
    <mergeCell ref="Q26:R26"/>
    <mergeCell ref="S26:V26"/>
    <mergeCell ref="W26:Z26"/>
    <mergeCell ref="A29:P29"/>
    <mergeCell ref="Q29:R29"/>
    <mergeCell ref="S29:V29"/>
    <mergeCell ref="W29:Z29"/>
    <mergeCell ref="A28:P28"/>
    <mergeCell ref="Q28:R28"/>
    <mergeCell ref="S28:V28"/>
    <mergeCell ref="W28:Z28"/>
    <mergeCell ref="A31:P31"/>
    <mergeCell ref="Q31:R31"/>
    <mergeCell ref="S31:V31"/>
    <mergeCell ref="W31:Z31"/>
    <mergeCell ref="A30:P30"/>
    <mergeCell ref="Q30:R30"/>
    <mergeCell ref="S30:V30"/>
    <mergeCell ref="W30:Z30"/>
    <mergeCell ref="Q53:R53"/>
    <mergeCell ref="S53:V53"/>
    <mergeCell ref="W53:Z53"/>
    <mergeCell ref="A54:P54"/>
    <mergeCell ref="Q32:R32"/>
    <mergeCell ref="S32:V32"/>
    <mergeCell ref="W32:Z32"/>
    <mergeCell ref="A59:P59"/>
    <mergeCell ref="Q59:R59"/>
    <mergeCell ref="S59:V59"/>
    <mergeCell ref="W59:Z59"/>
    <mergeCell ref="A52:P52"/>
    <mergeCell ref="Q52:R52"/>
    <mergeCell ref="S52:V52"/>
    <mergeCell ref="W52:Z52"/>
    <mergeCell ref="A56:P56"/>
    <mergeCell ref="Q56:R56"/>
    <mergeCell ref="W62:Z62"/>
    <mergeCell ref="A61:P61"/>
    <mergeCell ref="Q61:R61"/>
    <mergeCell ref="S61:V61"/>
    <mergeCell ref="W61:Z61"/>
    <mergeCell ref="A60:P60"/>
    <mergeCell ref="Q60:R60"/>
    <mergeCell ref="S60:V60"/>
    <mergeCell ref="W60:Z60"/>
    <mergeCell ref="A70:Z70"/>
    <mergeCell ref="A63:P63"/>
    <mergeCell ref="Q63:R63"/>
    <mergeCell ref="S63:V63"/>
    <mergeCell ref="W63:Z63"/>
    <mergeCell ref="S69:V69"/>
    <mergeCell ref="W69:Z69"/>
    <mergeCell ref="A67:P67"/>
    <mergeCell ref="Q67:R67"/>
    <mergeCell ref="W65:Z65"/>
    <mergeCell ref="A83:P83"/>
    <mergeCell ref="I77:N77"/>
    <mergeCell ref="O77:T77"/>
    <mergeCell ref="U77:Z77"/>
    <mergeCell ref="A77:C77"/>
    <mergeCell ref="D77:H77"/>
    <mergeCell ref="A79:P79"/>
    <mergeCell ref="Q79:R79"/>
    <mergeCell ref="S79:V79"/>
    <mergeCell ref="A89:B89"/>
    <mergeCell ref="A81:P81"/>
    <mergeCell ref="Q81:R81"/>
    <mergeCell ref="S81:V81"/>
    <mergeCell ref="A87:Z87"/>
    <mergeCell ref="Q83:R83"/>
    <mergeCell ref="S83:V83"/>
    <mergeCell ref="W83:Z83"/>
    <mergeCell ref="A86:P86"/>
    <mergeCell ref="Q86:R86"/>
    <mergeCell ref="A101:Z102"/>
    <mergeCell ref="A93:B93"/>
    <mergeCell ref="A91:B91"/>
    <mergeCell ref="A90:B90"/>
    <mergeCell ref="L90:P90"/>
    <mergeCell ref="L91:P91"/>
    <mergeCell ref="A92:B92"/>
    <mergeCell ref="C92:F92"/>
    <mergeCell ref="G92:K92"/>
    <mergeCell ref="L92:P92"/>
    <mergeCell ref="A24:Z24"/>
    <mergeCell ref="A36:P36"/>
    <mergeCell ref="Q36:R36"/>
    <mergeCell ref="S36:V36"/>
    <mergeCell ref="W36:Z36"/>
    <mergeCell ref="A35:P35"/>
    <mergeCell ref="Q35:R35"/>
    <mergeCell ref="A32:P32"/>
    <mergeCell ref="S35:V35"/>
    <mergeCell ref="W35:Z35"/>
    <mergeCell ref="W41:Z41"/>
    <mergeCell ref="A33:P33"/>
    <mergeCell ref="Q33:R33"/>
    <mergeCell ref="S33:V33"/>
    <mergeCell ref="W33:Z33"/>
    <mergeCell ref="A34:P34"/>
    <mergeCell ref="Q34:R34"/>
    <mergeCell ref="S34:V34"/>
    <mergeCell ref="W34:Z34"/>
    <mergeCell ref="A37:P37"/>
    <mergeCell ref="A42:P42"/>
    <mergeCell ref="Q42:R42"/>
    <mergeCell ref="S42:V42"/>
    <mergeCell ref="W42:Z42"/>
    <mergeCell ref="A43:P43"/>
    <mergeCell ref="Q43:R43"/>
    <mergeCell ref="S43:V43"/>
    <mergeCell ref="W38:Z38"/>
    <mergeCell ref="Q37:R37"/>
    <mergeCell ref="S37:V37"/>
    <mergeCell ref="W37:Z37"/>
    <mergeCell ref="W39:Z39"/>
    <mergeCell ref="A48:P48"/>
    <mergeCell ref="Q48:R48"/>
    <mergeCell ref="S48:V48"/>
    <mergeCell ref="W48:Z48"/>
    <mergeCell ref="W43:Z43"/>
    <mergeCell ref="S41:V41"/>
    <mergeCell ref="A40:P40"/>
    <mergeCell ref="Q40:R40"/>
    <mergeCell ref="S40:V40"/>
    <mergeCell ref="A38:P38"/>
    <mergeCell ref="Q38:R38"/>
    <mergeCell ref="S38:V38"/>
    <mergeCell ref="W40:Z40"/>
    <mergeCell ref="W44:Z44"/>
    <mergeCell ref="Q46:R46"/>
    <mergeCell ref="S46:V46"/>
    <mergeCell ref="W46:Z46"/>
    <mergeCell ref="A39:P39"/>
    <mergeCell ref="Q39:R39"/>
    <mergeCell ref="S39:V39"/>
    <mergeCell ref="A41:P41"/>
    <mergeCell ref="Q41:R41"/>
    <mergeCell ref="W47:Z47"/>
    <mergeCell ref="A58:P58"/>
    <mergeCell ref="A46:P46"/>
    <mergeCell ref="A44:P44"/>
    <mergeCell ref="Q44:R44"/>
    <mergeCell ref="S44:V44"/>
    <mergeCell ref="A50:Z50"/>
    <mergeCell ref="S56:V56"/>
    <mergeCell ref="W56:Z56"/>
    <mergeCell ref="A53:P53"/>
    <mergeCell ref="Q62:R62"/>
    <mergeCell ref="S62:V62"/>
    <mergeCell ref="W58:Z58"/>
    <mergeCell ref="A45:P45"/>
    <mergeCell ref="Q45:R45"/>
    <mergeCell ref="S45:V45"/>
    <mergeCell ref="W45:Z45"/>
    <mergeCell ref="A47:P47"/>
    <mergeCell ref="Q47:R47"/>
    <mergeCell ref="S47:V47"/>
    <mergeCell ref="U71:Z71"/>
    <mergeCell ref="U72:Z72"/>
    <mergeCell ref="D71:H71"/>
    <mergeCell ref="Q58:R58"/>
    <mergeCell ref="S58:V58"/>
    <mergeCell ref="S67:V67"/>
    <mergeCell ref="A65:P65"/>
    <mergeCell ref="Q65:R65"/>
    <mergeCell ref="S65:V65"/>
    <mergeCell ref="A62:P62"/>
    <mergeCell ref="O74:T74"/>
    <mergeCell ref="D73:H73"/>
    <mergeCell ref="D75:H75"/>
    <mergeCell ref="W67:Z67"/>
    <mergeCell ref="I71:N71"/>
    <mergeCell ref="I72:N72"/>
    <mergeCell ref="A69:P69"/>
    <mergeCell ref="Q69:R69"/>
    <mergeCell ref="O71:T71"/>
    <mergeCell ref="O72:T72"/>
    <mergeCell ref="U75:Z75"/>
    <mergeCell ref="D72:H72"/>
    <mergeCell ref="A75:C75"/>
    <mergeCell ref="I75:N75"/>
    <mergeCell ref="O75:T75"/>
    <mergeCell ref="U73:Z73"/>
    <mergeCell ref="U74:Z74"/>
    <mergeCell ref="I73:N73"/>
    <mergeCell ref="O73:T73"/>
    <mergeCell ref="A74:C74"/>
    <mergeCell ref="D76:H76"/>
    <mergeCell ref="I76:J76"/>
    <mergeCell ref="K76:N76"/>
    <mergeCell ref="O76:P76"/>
    <mergeCell ref="A71:C71"/>
    <mergeCell ref="A72:C72"/>
    <mergeCell ref="A73:C73"/>
    <mergeCell ref="A76:C76"/>
    <mergeCell ref="D74:H74"/>
    <mergeCell ref="I74:N74"/>
    <mergeCell ref="S86:V86"/>
    <mergeCell ref="W86:Z86"/>
    <mergeCell ref="S85:V85"/>
    <mergeCell ref="W85:Z85"/>
    <mergeCell ref="U76:V76"/>
    <mergeCell ref="W76:Z76"/>
    <mergeCell ref="W79:Z79"/>
    <mergeCell ref="Q76:T76"/>
    <mergeCell ref="W81:Z81"/>
    <mergeCell ref="V89:Z89"/>
    <mergeCell ref="V90:Z90"/>
    <mergeCell ref="V91:Z91"/>
    <mergeCell ref="C89:F89"/>
    <mergeCell ref="C90:F90"/>
    <mergeCell ref="C91:F91"/>
    <mergeCell ref="G89:K89"/>
    <mergeCell ref="G90:K90"/>
    <mergeCell ref="G91:K91"/>
    <mergeCell ref="C94:F94"/>
    <mergeCell ref="G94:K94"/>
    <mergeCell ref="L94:P94"/>
    <mergeCell ref="Q92:U92"/>
    <mergeCell ref="V92:Z92"/>
    <mergeCell ref="L89:P89"/>
    <mergeCell ref="V93:Z93"/>
    <mergeCell ref="Q89:U89"/>
    <mergeCell ref="Q90:U90"/>
    <mergeCell ref="Q91:U91"/>
    <mergeCell ref="R98:Z98"/>
    <mergeCell ref="R99:Z99"/>
    <mergeCell ref="A98:G98"/>
    <mergeCell ref="A99:G99"/>
    <mergeCell ref="V94:Z94"/>
    <mergeCell ref="C93:F93"/>
    <mergeCell ref="G93:K93"/>
    <mergeCell ref="L93:P93"/>
    <mergeCell ref="Q93:U93"/>
    <mergeCell ref="A94:B94"/>
  </mergeCells>
  <conditionalFormatting sqref="S69:V69">
    <cfRule type="cellIs" priority="1" dxfId="0" operator="greaterThan" stopIfTrue="1">
      <formula>$S$65-$S$67</formula>
    </cfRule>
  </conditionalFormatting>
  <dataValidations count="1">
    <dataValidation type="decimal" operator="lessThanOrEqual" allowBlank="1" showErrorMessage="1" errorTitle="Kļuda!" error="ne vairāk kā 28.r." sqref="S67:V67">
      <formula1>S65</formula1>
    </dataValidation>
  </dataValidations>
  <printOptions/>
  <pageMargins left="0.7874015748031497" right="0.5905511811023623" top="0.7874015748031497" bottom="0.7874015748031497" header="0.5118110236220472" footer="0.5118110236220472"/>
  <pageSetup blackAndWhite="1" horizontalDpi="300" verticalDpi="300" orientation="portrait" paperSize="9" scale="97" r:id="rId1"/>
  <rowBreaks count="1" manualBreakCount="1">
    <brk id="31" max="25" man="1"/>
  </rowBreaks>
</worksheet>
</file>

<file path=xl/worksheets/sheet6.xml><?xml version="1.0" encoding="utf-8"?>
<worksheet xmlns="http://schemas.openxmlformats.org/spreadsheetml/2006/main" xmlns:r="http://schemas.openxmlformats.org/officeDocument/2006/relationships">
  <dimension ref="A1:AQ103"/>
  <sheetViews>
    <sheetView zoomScalePageLayoutView="0" workbookViewId="0" topLeftCell="A1">
      <selection activeCell="E1" sqref="E1"/>
    </sheetView>
  </sheetViews>
  <sheetFormatPr defaultColWidth="9.140625" defaultRowHeight="12.75"/>
  <cols>
    <col min="1" max="16" width="3.28125" style="1" customWidth="1"/>
    <col min="17" max="27" width="3.57421875" style="1" customWidth="1"/>
    <col min="28" max="47" width="3.28125" style="1" customWidth="1"/>
    <col min="48" max="16384" width="9.140625" style="1" customWidth="1"/>
  </cols>
  <sheetData>
    <row r="1" spans="1:43" ht="19.5" customHeight="1">
      <c r="A1" s="246" t="s">
        <v>0</v>
      </c>
      <c r="B1" s="246"/>
      <c r="C1" s="246"/>
      <c r="D1" s="246"/>
      <c r="E1" s="88"/>
      <c r="F1" s="88"/>
      <c r="G1" s="88"/>
      <c r="H1" s="88"/>
      <c r="AO1" s="2" t="s">
        <v>91</v>
      </c>
      <c r="AP1" s="2"/>
      <c r="AQ1" s="2"/>
    </row>
    <row r="2" spans="5:8" ht="12" customHeight="1" thickBot="1">
      <c r="E2" s="3"/>
      <c r="F2" s="3"/>
      <c r="G2" s="3"/>
      <c r="H2" s="3"/>
    </row>
    <row r="3" spans="1:43" s="7" customFormat="1" ht="19.5" customHeight="1" thickBot="1" thickTop="1">
      <c r="A3" s="248" t="s">
        <v>1</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1"/>
      <c r="AD3" s="252"/>
      <c r="AE3" s="253"/>
      <c r="AF3" s="253"/>
      <c r="AG3" s="253"/>
      <c r="AH3" s="253"/>
      <c r="AI3" s="253"/>
      <c r="AJ3" s="70" t="s">
        <v>3</v>
      </c>
      <c r="AK3" s="254"/>
      <c r="AL3" s="254"/>
      <c r="AM3" s="254"/>
      <c r="AN3" s="254"/>
      <c r="AO3" s="255"/>
      <c r="AP3" s="6"/>
      <c r="AQ3" s="6"/>
    </row>
    <row r="4" ht="15" customHeight="1" thickTop="1"/>
    <row r="5" spans="1:41" ht="15" customHeight="1">
      <c r="A5" s="182" t="s">
        <v>92</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row>
    <row r="6" ht="7.5" customHeight="1" thickBot="1"/>
    <row r="7" spans="1:41" ht="15" customHeight="1" thickTop="1">
      <c r="A7" s="215"/>
      <c r="B7" s="216"/>
      <c r="C7" s="216"/>
      <c r="D7" s="216"/>
      <c r="E7" s="216"/>
      <c r="F7" s="216"/>
      <c r="G7" s="216"/>
      <c r="H7" s="216"/>
      <c r="I7" s="216" t="s">
        <v>93</v>
      </c>
      <c r="J7" s="216"/>
      <c r="K7" s="216"/>
      <c r="L7" s="216"/>
      <c r="M7" s="216"/>
      <c r="N7" s="216"/>
      <c r="O7" s="216"/>
      <c r="P7" s="216"/>
      <c r="Q7" s="216"/>
      <c r="R7" s="216"/>
      <c r="S7" s="216"/>
      <c r="T7" s="216"/>
      <c r="U7" s="216"/>
      <c r="V7" s="310" t="s">
        <v>96</v>
      </c>
      <c r="W7" s="310"/>
      <c r="X7" s="310"/>
      <c r="Y7" s="310"/>
      <c r="Z7" s="310"/>
      <c r="AA7" s="310"/>
      <c r="AB7" s="310"/>
      <c r="AC7" s="310"/>
      <c r="AD7" s="310" t="s">
        <v>97</v>
      </c>
      <c r="AE7" s="310"/>
      <c r="AF7" s="310"/>
      <c r="AG7" s="310"/>
      <c r="AH7" s="310"/>
      <c r="AI7" s="310"/>
      <c r="AJ7" s="310"/>
      <c r="AK7" s="310" t="s">
        <v>98</v>
      </c>
      <c r="AL7" s="310"/>
      <c r="AM7" s="310"/>
      <c r="AN7" s="310"/>
      <c r="AO7" s="563"/>
    </row>
    <row r="8" spans="1:41" ht="15" customHeight="1">
      <c r="A8" s="293"/>
      <c r="B8" s="294"/>
      <c r="C8" s="294"/>
      <c r="D8" s="294"/>
      <c r="E8" s="294"/>
      <c r="F8" s="294"/>
      <c r="G8" s="294"/>
      <c r="H8" s="294"/>
      <c r="I8" s="218"/>
      <c r="J8" s="218"/>
      <c r="K8" s="218"/>
      <c r="L8" s="218"/>
      <c r="M8" s="218"/>
      <c r="N8" s="218"/>
      <c r="O8" s="218"/>
      <c r="P8" s="218"/>
      <c r="Q8" s="218"/>
      <c r="R8" s="218"/>
      <c r="S8" s="218"/>
      <c r="T8" s="218"/>
      <c r="U8" s="218"/>
      <c r="V8" s="564"/>
      <c r="W8" s="564"/>
      <c r="X8" s="564"/>
      <c r="Y8" s="564"/>
      <c r="Z8" s="564"/>
      <c r="AA8" s="564"/>
      <c r="AB8" s="564"/>
      <c r="AC8" s="564"/>
      <c r="AD8" s="564"/>
      <c r="AE8" s="564"/>
      <c r="AF8" s="564"/>
      <c r="AG8" s="564"/>
      <c r="AH8" s="564"/>
      <c r="AI8" s="564"/>
      <c r="AJ8" s="564"/>
      <c r="AK8" s="564"/>
      <c r="AL8" s="564"/>
      <c r="AM8" s="564"/>
      <c r="AN8" s="564"/>
      <c r="AO8" s="565"/>
    </row>
    <row r="9" spans="1:41" ht="15" customHeight="1">
      <c r="A9" s="217"/>
      <c r="B9" s="218"/>
      <c r="C9" s="218"/>
      <c r="D9" s="218"/>
      <c r="E9" s="218"/>
      <c r="F9" s="218"/>
      <c r="G9" s="218"/>
      <c r="H9" s="218"/>
      <c r="I9" s="610" t="s">
        <v>94</v>
      </c>
      <c r="J9" s="610"/>
      <c r="K9" s="610"/>
      <c r="L9" s="610"/>
      <c r="M9" s="610" t="s">
        <v>95</v>
      </c>
      <c r="N9" s="610"/>
      <c r="O9" s="610"/>
      <c r="P9" s="610"/>
      <c r="Q9" s="612" t="s">
        <v>275</v>
      </c>
      <c r="R9" s="613"/>
      <c r="S9" s="613"/>
      <c r="T9" s="613"/>
      <c r="U9" s="614"/>
      <c r="V9" s="564"/>
      <c r="W9" s="564"/>
      <c r="X9" s="564"/>
      <c r="Y9" s="564"/>
      <c r="Z9" s="564"/>
      <c r="AA9" s="564"/>
      <c r="AB9" s="564"/>
      <c r="AC9" s="564"/>
      <c r="AD9" s="564"/>
      <c r="AE9" s="564"/>
      <c r="AF9" s="564"/>
      <c r="AG9" s="564"/>
      <c r="AH9" s="564"/>
      <c r="AI9" s="564"/>
      <c r="AJ9" s="564"/>
      <c r="AK9" s="564"/>
      <c r="AL9" s="564"/>
      <c r="AM9" s="564"/>
      <c r="AN9" s="564"/>
      <c r="AO9" s="565"/>
    </row>
    <row r="10" spans="1:41" ht="15" customHeight="1">
      <c r="A10" s="217"/>
      <c r="B10" s="218"/>
      <c r="C10" s="218"/>
      <c r="D10" s="218"/>
      <c r="E10" s="218"/>
      <c r="F10" s="218"/>
      <c r="G10" s="218"/>
      <c r="H10" s="218"/>
      <c r="I10" s="610"/>
      <c r="J10" s="610"/>
      <c r="K10" s="610"/>
      <c r="L10" s="610"/>
      <c r="M10" s="610"/>
      <c r="N10" s="610"/>
      <c r="O10" s="610"/>
      <c r="P10" s="610"/>
      <c r="Q10" s="615"/>
      <c r="R10" s="616"/>
      <c r="S10" s="616"/>
      <c r="T10" s="616"/>
      <c r="U10" s="617"/>
      <c r="V10" s="564"/>
      <c r="W10" s="564"/>
      <c r="X10" s="564"/>
      <c r="Y10" s="564"/>
      <c r="Z10" s="564"/>
      <c r="AA10" s="564"/>
      <c r="AB10" s="564"/>
      <c r="AC10" s="564"/>
      <c r="AD10" s="564"/>
      <c r="AE10" s="564"/>
      <c r="AF10" s="564"/>
      <c r="AG10" s="564"/>
      <c r="AH10" s="564"/>
      <c r="AI10" s="564"/>
      <c r="AJ10" s="564"/>
      <c r="AK10" s="564"/>
      <c r="AL10" s="564"/>
      <c r="AM10" s="564"/>
      <c r="AN10" s="564"/>
      <c r="AO10" s="565"/>
    </row>
    <row r="11" spans="1:41" ht="15" customHeight="1">
      <c r="A11" s="217"/>
      <c r="B11" s="218"/>
      <c r="C11" s="218"/>
      <c r="D11" s="218"/>
      <c r="E11" s="218"/>
      <c r="F11" s="218"/>
      <c r="G11" s="218"/>
      <c r="H11" s="218"/>
      <c r="I11" s="610"/>
      <c r="J11" s="610"/>
      <c r="K11" s="610"/>
      <c r="L11" s="610"/>
      <c r="M11" s="610"/>
      <c r="N11" s="610"/>
      <c r="O11" s="610"/>
      <c r="P11" s="610"/>
      <c r="Q11" s="615"/>
      <c r="R11" s="616"/>
      <c r="S11" s="616"/>
      <c r="T11" s="616"/>
      <c r="U11" s="617"/>
      <c r="V11" s="564"/>
      <c r="W11" s="564"/>
      <c r="X11" s="564"/>
      <c r="Y11" s="564"/>
      <c r="Z11" s="564"/>
      <c r="AA11" s="564"/>
      <c r="AB11" s="564"/>
      <c r="AC11" s="564"/>
      <c r="AD11" s="564"/>
      <c r="AE11" s="564"/>
      <c r="AF11" s="564"/>
      <c r="AG11" s="564"/>
      <c r="AH11" s="564"/>
      <c r="AI11" s="564"/>
      <c r="AJ11" s="564"/>
      <c r="AK11" s="564"/>
      <c r="AL11" s="564"/>
      <c r="AM11" s="564"/>
      <c r="AN11" s="564"/>
      <c r="AO11" s="565"/>
    </row>
    <row r="12" spans="1:41" ht="15" customHeight="1">
      <c r="A12" s="217"/>
      <c r="B12" s="218"/>
      <c r="C12" s="218"/>
      <c r="D12" s="218"/>
      <c r="E12" s="218"/>
      <c r="F12" s="218"/>
      <c r="G12" s="218"/>
      <c r="H12" s="218"/>
      <c r="I12" s="610"/>
      <c r="J12" s="610"/>
      <c r="K12" s="610"/>
      <c r="L12" s="610"/>
      <c r="M12" s="610"/>
      <c r="N12" s="610"/>
      <c r="O12" s="610"/>
      <c r="P12" s="610"/>
      <c r="Q12" s="615"/>
      <c r="R12" s="616"/>
      <c r="S12" s="616"/>
      <c r="T12" s="616"/>
      <c r="U12" s="617"/>
      <c r="V12" s="564"/>
      <c r="W12" s="564"/>
      <c r="X12" s="564"/>
      <c r="Y12" s="564"/>
      <c r="Z12" s="564"/>
      <c r="AA12" s="564"/>
      <c r="AB12" s="564"/>
      <c r="AC12" s="564"/>
      <c r="AD12" s="564"/>
      <c r="AE12" s="564"/>
      <c r="AF12" s="564"/>
      <c r="AG12" s="564"/>
      <c r="AH12" s="564"/>
      <c r="AI12" s="564"/>
      <c r="AJ12" s="564"/>
      <c r="AK12" s="564"/>
      <c r="AL12" s="564"/>
      <c r="AM12" s="564"/>
      <c r="AN12" s="564"/>
      <c r="AO12" s="565"/>
    </row>
    <row r="13" spans="1:41" ht="15" customHeight="1">
      <c r="A13" s="219"/>
      <c r="B13" s="220"/>
      <c r="C13" s="220"/>
      <c r="D13" s="220"/>
      <c r="E13" s="220"/>
      <c r="F13" s="220"/>
      <c r="G13" s="220"/>
      <c r="H13" s="220"/>
      <c r="I13" s="611"/>
      <c r="J13" s="611"/>
      <c r="K13" s="611"/>
      <c r="L13" s="611"/>
      <c r="M13" s="611"/>
      <c r="N13" s="611"/>
      <c r="O13" s="611"/>
      <c r="P13" s="611"/>
      <c r="Q13" s="615"/>
      <c r="R13" s="616"/>
      <c r="S13" s="616"/>
      <c r="T13" s="616"/>
      <c r="U13" s="617"/>
      <c r="V13" s="564"/>
      <c r="W13" s="564"/>
      <c r="X13" s="564"/>
      <c r="Y13" s="564"/>
      <c r="Z13" s="564"/>
      <c r="AA13" s="564"/>
      <c r="AB13" s="564"/>
      <c r="AC13" s="564"/>
      <c r="AD13" s="564"/>
      <c r="AE13" s="564"/>
      <c r="AF13" s="564"/>
      <c r="AG13" s="564"/>
      <c r="AH13" s="564"/>
      <c r="AI13" s="564"/>
      <c r="AJ13" s="564"/>
      <c r="AK13" s="564"/>
      <c r="AL13" s="564"/>
      <c r="AM13" s="564"/>
      <c r="AN13" s="564"/>
      <c r="AO13" s="565"/>
    </row>
    <row r="14" spans="1:41" ht="15" customHeight="1">
      <c r="A14" s="219"/>
      <c r="B14" s="220"/>
      <c r="C14" s="220"/>
      <c r="D14" s="220"/>
      <c r="E14" s="220"/>
      <c r="F14" s="220"/>
      <c r="G14" s="220"/>
      <c r="H14" s="220"/>
      <c r="I14" s="611"/>
      <c r="J14" s="611"/>
      <c r="K14" s="611"/>
      <c r="L14" s="611"/>
      <c r="M14" s="611"/>
      <c r="N14" s="611"/>
      <c r="O14" s="611"/>
      <c r="P14" s="611"/>
      <c r="Q14" s="615"/>
      <c r="R14" s="616"/>
      <c r="S14" s="616"/>
      <c r="T14" s="616"/>
      <c r="U14" s="617"/>
      <c r="V14" s="564"/>
      <c r="W14" s="564"/>
      <c r="X14" s="564"/>
      <c r="Y14" s="564"/>
      <c r="Z14" s="564"/>
      <c r="AA14" s="564"/>
      <c r="AB14" s="564"/>
      <c r="AC14" s="564"/>
      <c r="AD14" s="564"/>
      <c r="AE14" s="564"/>
      <c r="AF14" s="564"/>
      <c r="AG14" s="564"/>
      <c r="AH14" s="564"/>
      <c r="AI14" s="564"/>
      <c r="AJ14" s="564"/>
      <c r="AK14" s="564"/>
      <c r="AL14" s="564"/>
      <c r="AM14" s="564"/>
      <c r="AN14" s="564"/>
      <c r="AO14" s="565"/>
    </row>
    <row r="15" spans="1:41" ht="15" customHeight="1">
      <c r="A15" s="225">
        <v>1</v>
      </c>
      <c r="B15" s="226"/>
      <c r="C15" s="226"/>
      <c r="D15" s="226"/>
      <c r="E15" s="226"/>
      <c r="F15" s="226"/>
      <c r="G15" s="226"/>
      <c r="H15" s="226"/>
      <c r="I15" s="226">
        <v>2</v>
      </c>
      <c r="J15" s="226"/>
      <c r="K15" s="226"/>
      <c r="L15" s="226"/>
      <c r="M15" s="226">
        <v>3</v>
      </c>
      <c r="N15" s="226"/>
      <c r="O15" s="226"/>
      <c r="P15" s="226"/>
      <c r="Q15" s="226">
        <v>4</v>
      </c>
      <c r="R15" s="226"/>
      <c r="S15" s="226"/>
      <c r="T15" s="226"/>
      <c r="U15" s="226"/>
      <c r="V15" s="295">
        <v>5</v>
      </c>
      <c r="W15" s="298"/>
      <c r="X15" s="298"/>
      <c r="Y15" s="298"/>
      <c r="Z15" s="298"/>
      <c r="AA15" s="298"/>
      <c r="AB15" s="298"/>
      <c r="AC15" s="299"/>
      <c r="AD15" s="566">
        <v>6</v>
      </c>
      <c r="AE15" s="566"/>
      <c r="AF15" s="566"/>
      <c r="AG15" s="566"/>
      <c r="AH15" s="566"/>
      <c r="AI15" s="566"/>
      <c r="AJ15" s="567"/>
      <c r="AK15" s="226">
        <v>7</v>
      </c>
      <c r="AL15" s="226"/>
      <c r="AM15" s="226"/>
      <c r="AN15" s="226"/>
      <c r="AO15" s="232"/>
    </row>
    <row r="16" spans="1:41" ht="15" customHeight="1">
      <c r="A16" s="601" t="s">
        <v>0</v>
      </c>
      <c r="B16" s="602"/>
      <c r="C16" s="602"/>
      <c r="D16" s="602"/>
      <c r="E16" s="602"/>
      <c r="F16" s="602"/>
      <c r="G16" s="602"/>
      <c r="H16" s="602"/>
      <c r="I16" s="603"/>
      <c r="J16" s="603"/>
      <c r="K16" s="603"/>
      <c r="L16" s="603"/>
      <c r="M16" s="603"/>
      <c r="N16" s="603"/>
      <c r="O16" s="603"/>
      <c r="P16" s="603"/>
      <c r="Q16" s="604">
        <f>ROUND(I16+M16,2)</f>
        <v>0</v>
      </c>
      <c r="R16" s="605"/>
      <c r="S16" s="605"/>
      <c r="T16" s="605"/>
      <c r="U16" s="605"/>
      <c r="V16" s="606"/>
      <c r="W16" s="607"/>
      <c r="X16" s="607"/>
      <c r="Y16" s="607"/>
      <c r="Z16" s="607"/>
      <c r="AA16" s="607"/>
      <c r="AB16" s="607"/>
      <c r="AC16" s="608"/>
      <c r="AD16" s="604">
        <f>IF(Q16&lt;=150,ROUND(Q16,2),150)</f>
        <v>0</v>
      </c>
      <c r="AE16" s="605"/>
      <c r="AF16" s="605"/>
      <c r="AG16" s="605"/>
      <c r="AH16" s="605"/>
      <c r="AI16" s="605"/>
      <c r="AJ16" s="609"/>
      <c r="AK16" s="569">
        <f>ROUND(Q16-AD16,2)</f>
        <v>0</v>
      </c>
      <c r="AL16" s="569"/>
      <c r="AM16" s="569"/>
      <c r="AN16" s="569"/>
      <c r="AO16" s="570"/>
    </row>
    <row r="17" spans="1:41" ht="60" customHeight="1">
      <c r="A17" s="598" t="s">
        <v>99</v>
      </c>
      <c r="B17" s="599"/>
      <c r="C17" s="599"/>
      <c r="D17" s="599"/>
      <c r="E17" s="599"/>
      <c r="F17" s="599"/>
      <c r="G17" s="599"/>
      <c r="H17" s="600"/>
      <c r="I17" s="152" t="s">
        <v>106</v>
      </c>
      <c r="J17" s="152"/>
      <c r="K17" s="152"/>
      <c r="L17" s="152"/>
      <c r="M17" s="152" t="s">
        <v>106</v>
      </c>
      <c r="N17" s="152"/>
      <c r="O17" s="152"/>
      <c r="P17" s="152"/>
      <c r="Q17" s="539" t="s">
        <v>106</v>
      </c>
      <c r="R17" s="540"/>
      <c r="S17" s="540"/>
      <c r="T17" s="540"/>
      <c r="U17" s="540"/>
      <c r="V17" s="539" t="s">
        <v>106</v>
      </c>
      <c r="W17" s="540"/>
      <c r="X17" s="540"/>
      <c r="Y17" s="540"/>
      <c r="Z17" s="540"/>
      <c r="AA17" s="540"/>
      <c r="AB17" s="540"/>
      <c r="AC17" s="541"/>
      <c r="AD17" s="539" t="s">
        <v>106</v>
      </c>
      <c r="AE17" s="540"/>
      <c r="AF17" s="540"/>
      <c r="AG17" s="540"/>
      <c r="AH17" s="540"/>
      <c r="AI17" s="540"/>
      <c r="AJ17" s="541"/>
      <c r="AK17" s="152" t="s">
        <v>106</v>
      </c>
      <c r="AL17" s="152"/>
      <c r="AM17" s="152"/>
      <c r="AN17" s="152"/>
      <c r="AO17" s="568"/>
    </row>
    <row r="18" spans="1:41" ht="15" customHeight="1">
      <c r="A18" s="89" t="s">
        <v>100</v>
      </c>
      <c r="B18" s="596"/>
      <c r="C18" s="596"/>
      <c r="D18" s="596"/>
      <c r="E18" s="596"/>
      <c r="F18" s="596"/>
      <c r="G18" s="596"/>
      <c r="H18" s="597"/>
      <c r="I18" s="152" t="s">
        <v>106</v>
      </c>
      <c r="J18" s="152"/>
      <c r="K18" s="152"/>
      <c r="L18" s="152"/>
      <c r="M18" s="152" t="s">
        <v>106</v>
      </c>
      <c r="N18" s="152"/>
      <c r="O18" s="152"/>
      <c r="P18" s="152"/>
      <c r="Q18" s="256"/>
      <c r="R18" s="257"/>
      <c r="S18" s="257"/>
      <c r="T18" s="257"/>
      <c r="U18" s="257"/>
      <c r="V18" s="539" t="s">
        <v>106</v>
      </c>
      <c r="W18" s="540"/>
      <c r="X18" s="540"/>
      <c r="Y18" s="540"/>
      <c r="Z18" s="540"/>
      <c r="AA18" s="540"/>
      <c r="AB18" s="540"/>
      <c r="AC18" s="541"/>
      <c r="AD18" s="539">
        <f>IF(AD16&gt;=150,0,IF((AD16+Q18)&lt;=150,Q18,(150-AD16)))</f>
        <v>0</v>
      </c>
      <c r="AE18" s="540"/>
      <c r="AF18" s="540"/>
      <c r="AG18" s="540"/>
      <c r="AH18" s="540"/>
      <c r="AI18" s="540"/>
      <c r="AJ18" s="541"/>
      <c r="AK18" s="152">
        <f>IF(Q18-AD18&gt;=0,ROUND(Q18-AD18,2),0)</f>
        <v>0</v>
      </c>
      <c r="AL18" s="152"/>
      <c r="AM18" s="152"/>
      <c r="AN18" s="152"/>
      <c r="AO18" s="568"/>
    </row>
    <row r="19" spans="1:41" ht="15" customHeight="1">
      <c r="A19" s="89" t="s">
        <v>101</v>
      </c>
      <c r="B19" s="596"/>
      <c r="C19" s="596"/>
      <c r="D19" s="596"/>
      <c r="E19" s="596"/>
      <c r="F19" s="596"/>
      <c r="G19" s="596"/>
      <c r="H19" s="597"/>
      <c r="I19" s="152" t="s">
        <v>106</v>
      </c>
      <c r="J19" s="152"/>
      <c r="K19" s="152"/>
      <c r="L19" s="152"/>
      <c r="M19" s="152" t="s">
        <v>106</v>
      </c>
      <c r="N19" s="152"/>
      <c r="O19" s="152"/>
      <c r="P19" s="152"/>
      <c r="Q19" s="256"/>
      <c r="R19" s="257"/>
      <c r="S19" s="257"/>
      <c r="T19" s="257"/>
      <c r="U19" s="257"/>
      <c r="V19" s="539" t="s">
        <v>106</v>
      </c>
      <c r="W19" s="540"/>
      <c r="X19" s="540"/>
      <c r="Y19" s="540"/>
      <c r="Z19" s="540"/>
      <c r="AA19" s="540"/>
      <c r="AB19" s="540"/>
      <c r="AC19" s="541"/>
      <c r="AD19" s="539">
        <f>IF(AD16&gt;=150,0,IF((AD16+Q18)&gt;=150,0,IF((AD16+AD18+Q19)&lt;=150,Q19,(150-AD16-AD18))))</f>
        <v>0</v>
      </c>
      <c r="AE19" s="540"/>
      <c r="AF19" s="540"/>
      <c r="AG19" s="540"/>
      <c r="AH19" s="540"/>
      <c r="AI19" s="540"/>
      <c r="AJ19" s="541"/>
      <c r="AK19" s="152">
        <f>ROUND(Q19-AD19,2)</f>
        <v>0</v>
      </c>
      <c r="AL19" s="152"/>
      <c r="AM19" s="152"/>
      <c r="AN19" s="152"/>
      <c r="AO19" s="568"/>
    </row>
    <row r="20" spans="1:41" ht="15" customHeight="1">
      <c r="A20" s="89" t="s">
        <v>102</v>
      </c>
      <c r="B20" s="596"/>
      <c r="C20" s="596"/>
      <c r="D20" s="596"/>
      <c r="E20" s="596"/>
      <c r="F20" s="596"/>
      <c r="G20" s="596"/>
      <c r="H20" s="597"/>
      <c r="I20" s="152" t="s">
        <v>106</v>
      </c>
      <c r="J20" s="152"/>
      <c r="K20" s="152"/>
      <c r="L20" s="152"/>
      <c r="M20" s="152" t="s">
        <v>106</v>
      </c>
      <c r="N20" s="152"/>
      <c r="O20" s="152"/>
      <c r="P20" s="152"/>
      <c r="Q20" s="256"/>
      <c r="R20" s="257"/>
      <c r="S20" s="257"/>
      <c r="T20" s="257"/>
      <c r="U20" s="257"/>
      <c r="V20" s="539" t="s">
        <v>106</v>
      </c>
      <c r="W20" s="540"/>
      <c r="X20" s="540"/>
      <c r="Y20" s="540"/>
      <c r="Z20" s="540"/>
      <c r="AA20" s="540"/>
      <c r="AB20" s="540"/>
      <c r="AC20" s="541"/>
      <c r="AD20" s="539">
        <f>IF(AD16&gt;=150,0,IF((AD16+Q18+Q19)&gt;=150,0,IF((AD16+AD18+AD19+Q20)&lt;=150,Q20,(150-AD16-AD18-AD19))))</f>
        <v>0</v>
      </c>
      <c r="AE20" s="540"/>
      <c r="AF20" s="540"/>
      <c r="AG20" s="540"/>
      <c r="AH20" s="540"/>
      <c r="AI20" s="540"/>
      <c r="AJ20" s="541"/>
      <c r="AK20" s="152">
        <f>ROUND(Q20-AD20,2)</f>
        <v>0</v>
      </c>
      <c r="AL20" s="152"/>
      <c r="AM20" s="152"/>
      <c r="AN20" s="152"/>
      <c r="AO20" s="568"/>
    </row>
    <row r="21" spans="1:41" ht="15" customHeight="1">
      <c r="A21" s="89" t="s">
        <v>103</v>
      </c>
      <c r="B21" s="596"/>
      <c r="C21" s="596"/>
      <c r="D21" s="596"/>
      <c r="E21" s="596"/>
      <c r="F21" s="596"/>
      <c r="G21" s="596"/>
      <c r="H21" s="597"/>
      <c r="I21" s="152" t="s">
        <v>106</v>
      </c>
      <c r="J21" s="152"/>
      <c r="K21" s="152"/>
      <c r="L21" s="152"/>
      <c r="M21" s="152" t="s">
        <v>106</v>
      </c>
      <c r="N21" s="152"/>
      <c r="O21" s="152"/>
      <c r="P21" s="152"/>
      <c r="Q21" s="256"/>
      <c r="R21" s="257"/>
      <c r="S21" s="257"/>
      <c r="T21" s="257"/>
      <c r="U21" s="257"/>
      <c r="V21" s="539" t="s">
        <v>106</v>
      </c>
      <c r="W21" s="540"/>
      <c r="X21" s="540"/>
      <c r="Y21" s="540"/>
      <c r="Z21" s="540"/>
      <c r="AA21" s="540"/>
      <c r="AB21" s="540"/>
      <c r="AC21" s="541"/>
      <c r="AD21" s="539">
        <f>IF(AD16&gt;=150,0,IF((AD16+Q18+Q19+Q20)&gt;=150,0,IF((AD16+AD18+AD19+AD20+Q21)&lt;=150,Q21,(150-AD16-AD18-AD19-AD20))))</f>
        <v>0</v>
      </c>
      <c r="AE21" s="540"/>
      <c r="AF21" s="540"/>
      <c r="AG21" s="540"/>
      <c r="AH21" s="540"/>
      <c r="AI21" s="540"/>
      <c r="AJ21" s="541"/>
      <c r="AK21" s="152">
        <f>ROUND(Q21-AD21,2)</f>
        <v>0</v>
      </c>
      <c r="AL21" s="152"/>
      <c r="AM21" s="152"/>
      <c r="AN21" s="152"/>
      <c r="AO21" s="568"/>
    </row>
    <row r="22" spans="1:41" ht="15" customHeight="1">
      <c r="A22" s="90" t="s">
        <v>104</v>
      </c>
      <c r="B22" s="591"/>
      <c r="C22" s="591"/>
      <c r="D22" s="591"/>
      <c r="E22" s="591"/>
      <c r="F22" s="591"/>
      <c r="G22" s="591"/>
      <c r="H22" s="592"/>
      <c r="I22" s="593" t="s">
        <v>106</v>
      </c>
      <c r="J22" s="593"/>
      <c r="K22" s="593"/>
      <c r="L22" s="593"/>
      <c r="M22" s="593" t="s">
        <v>106</v>
      </c>
      <c r="N22" s="593"/>
      <c r="O22" s="593"/>
      <c r="P22" s="593"/>
      <c r="Q22" s="259"/>
      <c r="R22" s="260"/>
      <c r="S22" s="260"/>
      <c r="T22" s="260"/>
      <c r="U22" s="260"/>
      <c r="V22" s="522" t="s">
        <v>106</v>
      </c>
      <c r="W22" s="523"/>
      <c r="X22" s="523"/>
      <c r="Y22" s="523"/>
      <c r="Z22" s="523"/>
      <c r="AA22" s="523"/>
      <c r="AB22" s="523"/>
      <c r="AC22" s="594"/>
      <c r="AD22" s="539">
        <f>IF(AD16&gt;=150,0,IF((AD16+Q18+Q19+Q20+Q21)&gt;=150,0,IF((AD16+AD18+AD19+AD20+AD21+Q22)&lt;=150,Q22,(150-AD16-AD18-AD19-AD20-AD21))))</f>
        <v>0</v>
      </c>
      <c r="AE22" s="540"/>
      <c r="AF22" s="540"/>
      <c r="AG22" s="540"/>
      <c r="AH22" s="540"/>
      <c r="AI22" s="540"/>
      <c r="AJ22" s="541"/>
      <c r="AK22" s="593">
        <f>ROUND(Q22-AD22,2)</f>
        <v>0</v>
      </c>
      <c r="AL22" s="593"/>
      <c r="AM22" s="593"/>
      <c r="AN22" s="593"/>
      <c r="AO22" s="595"/>
    </row>
    <row r="23" spans="1:41" ht="19.5" customHeight="1" thickBot="1">
      <c r="A23" s="588" t="s">
        <v>105</v>
      </c>
      <c r="B23" s="589"/>
      <c r="C23" s="589"/>
      <c r="D23" s="589"/>
      <c r="E23" s="589"/>
      <c r="F23" s="589"/>
      <c r="G23" s="589"/>
      <c r="H23" s="590"/>
      <c r="I23" s="285" t="s">
        <v>106</v>
      </c>
      <c r="J23" s="286"/>
      <c r="K23" s="286"/>
      <c r="L23" s="286"/>
      <c r="M23" s="561" t="s">
        <v>106</v>
      </c>
      <c r="N23" s="561"/>
      <c r="O23" s="561"/>
      <c r="P23" s="561"/>
      <c r="Q23" s="561" t="s">
        <v>106</v>
      </c>
      <c r="R23" s="561"/>
      <c r="S23" s="561"/>
      <c r="T23" s="561"/>
      <c r="U23" s="561"/>
      <c r="V23" s="558">
        <f>V16</f>
        <v>0</v>
      </c>
      <c r="W23" s="559"/>
      <c r="X23" s="559"/>
      <c r="Y23" s="559"/>
      <c r="Z23" s="559"/>
      <c r="AA23" s="559"/>
      <c r="AB23" s="559"/>
      <c r="AC23" s="560"/>
      <c r="AD23" s="558">
        <f>SUM(AD16:AJ22)</f>
        <v>0</v>
      </c>
      <c r="AE23" s="559"/>
      <c r="AF23" s="559"/>
      <c r="AG23" s="559"/>
      <c r="AH23" s="559"/>
      <c r="AI23" s="559"/>
      <c r="AJ23" s="560"/>
      <c r="AK23" s="561" t="s">
        <v>106</v>
      </c>
      <c r="AL23" s="561"/>
      <c r="AM23" s="561"/>
      <c r="AN23" s="561"/>
      <c r="AO23" s="562"/>
    </row>
    <row r="24" ht="7.5" customHeight="1" thickTop="1"/>
    <row r="25" spans="1:8" ht="15" customHeight="1" thickBot="1">
      <c r="A25" s="587" t="s">
        <v>107</v>
      </c>
      <c r="B25" s="587"/>
      <c r="C25" s="587"/>
      <c r="D25" s="587"/>
      <c r="E25" s="587"/>
      <c r="F25" s="587"/>
      <c r="G25" s="587"/>
      <c r="H25" s="587"/>
    </row>
    <row r="26" spans="1:41" ht="15" customHeight="1" thickBot="1" thickTop="1">
      <c r="A26" s="159" t="s">
        <v>108</v>
      </c>
      <c r="B26" s="160"/>
      <c r="C26" s="160"/>
      <c r="D26" s="160"/>
      <c r="E26" s="160"/>
      <c r="F26" s="160"/>
      <c r="G26" s="160"/>
      <c r="H26" s="161"/>
      <c r="I26" s="575"/>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row>
    <row r="27" spans="1:41" ht="17.25" customHeight="1" thickBot="1" thickTop="1">
      <c r="A27" s="22" t="s">
        <v>1</v>
      </c>
      <c r="B27" s="23"/>
      <c r="C27" s="23"/>
      <c r="D27" s="23"/>
      <c r="E27" s="23"/>
      <c r="F27" s="23"/>
      <c r="G27" s="23"/>
      <c r="H27" s="23"/>
      <c r="I27" s="13"/>
      <c r="J27" s="24"/>
      <c r="K27" s="24"/>
      <c r="L27" s="24"/>
      <c r="M27" s="24"/>
      <c r="N27" s="24"/>
      <c r="O27" s="24"/>
      <c r="P27" s="24"/>
      <c r="Q27" s="24"/>
      <c r="R27" s="252"/>
      <c r="S27" s="253"/>
      <c r="T27" s="253"/>
      <c r="U27" s="253"/>
      <c r="V27" s="253"/>
      <c r="W27" s="253"/>
      <c r="X27" s="70" t="s">
        <v>3</v>
      </c>
      <c r="Y27" s="254"/>
      <c r="Z27" s="254"/>
      <c r="AA27" s="254"/>
      <c r="AB27" s="254"/>
      <c r="AC27" s="255"/>
      <c r="AD27" s="577"/>
      <c r="AE27" s="578"/>
      <c r="AF27" s="578"/>
      <c r="AG27" s="578"/>
      <c r="AH27" s="578"/>
      <c r="AI27" s="578"/>
      <c r="AJ27" s="578"/>
      <c r="AK27" s="578"/>
      <c r="AL27" s="578"/>
      <c r="AM27" s="578"/>
      <c r="AN27" s="578"/>
      <c r="AO27" s="579"/>
    </row>
    <row r="28" spans="1:41" ht="15" customHeight="1" thickTop="1">
      <c r="A28" s="195" t="s">
        <v>109</v>
      </c>
      <c r="B28" s="196"/>
      <c r="C28" s="196"/>
      <c r="D28" s="196"/>
      <c r="E28" s="196"/>
      <c r="F28" s="196"/>
      <c r="G28" s="196"/>
      <c r="H28" s="197"/>
      <c r="I28" s="580"/>
      <c r="J28" s="580"/>
      <c r="K28" s="580"/>
      <c r="L28" s="580"/>
      <c r="M28" s="580"/>
      <c r="N28" s="580"/>
      <c r="O28" s="580"/>
      <c r="P28" s="580"/>
      <c r="Q28" s="580"/>
      <c r="R28" s="580"/>
      <c r="S28" s="580"/>
      <c r="T28" s="580"/>
      <c r="U28" s="580"/>
      <c r="V28" s="580"/>
      <c r="W28" s="580"/>
      <c r="X28" s="581"/>
      <c r="Y28" s="581"/>
      <c r="Z28" s="581"/>
      <c r="AA28" s="581"/>
      <c r="AB28" s="581"/>
      <c r="AC28" s="581"/>
      <c r="AD28" s="580"/>
      <c r="AE28" s="580"/>
      <c r="AF28" s="580"/>
      <c r="AG28" s="580"/>
      <c r="AH28" s="580"/>
      <c r="AI28" s="580"/>
      <c r="AJ28" s="580"/>
      <c r="AK28" s="580"/>
      <c r="AL28" s="580"/>
      <c r="AM28" s="580"/>
      <c r="AN28" s="580"/>
      <c r="AO28" s="582"/>
    </row>
    <row r="29" spans="1:41" ht="17.25" customHeight="1" thickBot="1">
      <c r="A29" s="198"/>
      <c r="B29" s="199"/>
      <c r="C29" s="199"/>
      <c r="D29" s="199"/>
      <c r="E29" s="199"/>
      <c r="F29" s="199"/>
      <c r="G29" s="199"/>
      <c r="H29" s="200"/>
      <c r="I29" s="555"/>
      <c r="J29" s="555"/>
      <c r="K29" s="555"/>
      <c r="L29" s="555"/>
      <c r="M29" s="555"/>
      <c r="N29" s="555"/>
      <c r="O29" s="555"/>
      <c r="P29" s="555"/>
      <c r="Q29" s="555"/>
      <c r="R29" s="555"/>
      <c r="S29" s="555"/>
      <c r="T29" s="555"/>
      <c r="U29" s="555"/>
      <c r="V29" s="555"/>
      <c r="W29" s="555"/>
      <c r="X29" s="554"/>
      <c r="Y29" s="555"/>
      <c r="Z29" s="555"/>
      <c r="AA29" s="555"/>
      <c r="AB29" s="555"/>
      <c r="AC29" s="556"/>
      <c r="AD29" s="555"/>
      <c r="AE29" s="555"/>
      <c r="AF29" s="555"/>
      <c r="AG29" s="555"/>
      <c r="AH29" s="555"/>
      <c r="AI29" s="555"/>
      <c r="AJ29" s="555"/>
      <c r="AK29" s="555"/>
      <c r="AL29" s="555"/>
      <c r="AM29" s="555"/>
      <c r="AN29" s="555"/>
      <c r="AO29" s="583"/>
    </row>
    <row r="30" spans="1:41" ht="15" customHeight="1" thickBot="1" thickTop="1">
      <c r="A30" s="159" t="s">
        <v>110</v>
      </c>
      <c r="B30" s="160"/>
      <c r="C30" s="160"/>
      <c r="D30" s="160"/>
      <c r="E30" s="160"/>
      <c r="F30" s="160"/>
      <c r="G30" s="160"/>
      <c r="H30" s="161"/>
      <c r="I30" s="571"/>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3"/>
    </row>
    <row r="31" spans="1:41" ht="15" customHeight="1" thickTop="1">
      <c r="A31" s="26" t="s">
        <v>276</v>
      </c>
      <c r="B31" s="25"/>
      <c r="C31" s="25"/>
      <c r="D31" s="25"/>
      <c r="E31" s="25"/>
      <c r="F31" s="25"/>
      <c r="G31" s="25"/>
      <c r="H31" s="25"/>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row>
    <row r="32" spans="1:41" ht="7.5" customHeight="1">
      <c r="A32" s="26"/>
      <c r="B32" s="25"/>
      <c r="C32" s="25"/>
      <c r="D32" s="25"/>
      <c r="E32" s="25"/>
      <c r="F32" s="25"/>
      <c r="G32" s="25"/>
      <c r="H32" s="25"/>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row>
    <row r="33" spans="2:41" ht="15" customHeight="1">
      <c r="B33" s="574"/>
      <c r="C33" s="574"/>
      <c r="D33" s="284" t="s">
        <v>21</v>
      </c>
      <c r="E33" s="284"/>
      <c r="F33" s="79"/>
      <c r="G33" s="79"/>
      <c r="H33" s="79"/>
      <c r="I33" s="4"/>
      <c r="AC33" s="15"/>
      <c r="AD33" s="15"/>
      <c r="AE33" s="15"/>
      <c r="AF33" s="15"/>
      <c r="AG33" s="15"/>
      <c r="AH33" s="15"/>
      <c r="AI33" s="15"/>
      <c r="AJ33" s="15"/>
      <c r="AK33" s="15"/>
      <c r="AL33" s="15"/>
      <c r="AM33" s="15"/>
      <c r="AN33" s="15"/>
      <c r="AO33" s="15"/>
    </row>
    <row r="34" spans="29:41" ht="15" customHeight="1">
      <c r="AC34" s="102" t="s">
        <v>22</v>
      </c>
      <c r="AD34" s="102"/>
      <c r="AE34" s="102"/>
      <c r="AF34" s="102"/>
      <c r="AG34" s="102"/>
      <c r="AH34" s="102"/>
      <c r="AI34" s="102"/>
      <c r="AJ34" s="102"/>
      <c r="AK34" s="102"/>
      <c r="AL34" s="102"/>
      <c r="AM34" s="102"/>
      <c r="AN34" s="102"/>
      <c r="AO34" s="102"/>
    </row>
    <row r="35" ht="15" customHeight="1"/>
    <row r="36" spans="1:41" ht="19.5" customHeight="1">
      <c r="A36" s="246" t="s">
        <v>0</v>
      </c>
      <c r="B36" s="246"/>
      <c r="C36" s="246"/>
      <c r="D36" s="246"/>
      <c r="E36" s="8"/>
      <c r="F36" s="8"/>
      <c r="G36" s="8"/>
      <c r="H36" s="8"/>
      <c r="AO36" s="2" t="s">
        <v>91</v>
      </c>
    </row>
    <row r="37" spans="5:8" ht="12" customHeight="1" thickBot="1">
      <c r="E37" s="3"/>
      <c r="F37" s="3"/>
      <c r="G37" s="3"/>
      <c r="H37" s="3"/>
    </row>
    <row r="38" spans="1:41" ht="19.5" customHeight="1" thickBot="1" thickTop="1">
      <c r="A38" s="248" t="s">
        <v>1</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1"/>
      <c r="AD38" s="252"/>
      <c r="AE38" s="253"/>
      <c r="AF38" s="253"/>
      <c r="AG38" s="253"/>
      <c r="AH38" s="253"/>
      <c r="AI38" s="253"/>
      <c r="AJ38" s="70" t="s">
        <v>3</v>
      </c>
      <c r="AK38" s="254"/>
      <c r="AL38" s="254"/>
      <c r="AM38" s="254"/>
      <c r="AN38" s="254"/>
      <c r="AO38" s="255"/>
    </row>
    <row r="39" ht="15" customHeight="1" thickTop="1"/>
    <row r="40" spans="1:41" ht="15" customHeight="1">
      <c r="A40" s="182" t="s">
        <v>92</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row>
    <row r="41" ht="7.5" customHeight="1" thickBot="1"/>
    <row r="42" spans="1:41" ht="15" customHeight="1" thickTop="1">
      <c r="A42" s="215"/>
      <c r="B42" s="216"/>
      <c r="C42" s="216"/>
      <c r="D42" s="216"/>
      <c r="E42" s="216"/>
      <c r="F42" s="216"/>
      <c r="G42" s="216"/>
      <c r="H42" s="216"/>
      <c r="I42" s="216" t="s">
        <v>93</v>
      </c>
      <c r="J42" s="216"/>
      <c r="K42" s="216"/>
      <c r="L42" s="216"/>
      <c r="M42" s="216"/>
      <c r="N42" s="216"/>
      <c r="O42" s="216"/>
      <c r="P42" s="216"/>
      <c r="Q42" s="216"/>
      <c r="R42" s="216"/>
      <c r="S42" s="216"/>
      <c r="T42" s="216"/>
      <c r="U42" s="216"/>
      <c r="V42" s="310" t="s">
        <v>96</v>
      </c>
      <c r="W42" s="310"/>
      <c r="X42" s="310"/>
      <c r="Y42" s="310"/>
      <c r="Z42" s="310"/>
      <c r="AA42" s="310"/>
      <c r="AB42" s="310"/>
      <c r="AC42" s="310"/>
      <c r="AD42" s="310" t="s">
        <v>97</v>
      </c>
      <c r="AE42" s="310"/>
      <c r="AF42" s="310"/>
      <c r="AG42" s="310"/>
      <c r="AH42" s="310"/>
      <c r="AI42" s="310"/>
      <c r="AJ42" s="310"/>
      <c r="AK42" s="310" t="s">
        <v>98</v>
      </c>
      <c r="AL42" s="310"/>
      <c r="AM42" s="310"/>
      <c r="AN42" s="310"/>
      <c r="AO42" s="563"/>
    </row>
    <row r="43" spans="1:41" ht="15" customHeight="1">
      <c r="A43" s="293"/>
      <c r="B43" s="294"/>
      <c r="C43" s="294"/>
      <c r="D43" s="294"/>
      <c r="E43" s="294"/>
      <c r="F43" s="294"/>
      <c r="G43" s="294"/>
      <c r="H43" s="294"/>
      <c r="I43" s="218"/>
      <c r="J43" s="218"/>
      <c r="K43" s="218"/>
      <c r="L43" s="218"/>
      <c r="M43" s="218"/>
      <c r="N43" s="218"/>
      <c r="O43" s="218"/>
      <c r="P43" s="218"/>
      <c r="Q43" s="218"/>
      <c r="R43" s="218"/>
      <c r="S43" s="218"/>
      <c r="T43" s="218"/>
      <c r="U43" s="218"/>
      <c r="V43" s="564"/>
      <c r="W43" s="564"/>
      <c r="X43" s="564"/>
      <c r="Y43" s="564"/>
      <c r="Z43" s="564"/>
      <c r="AA43" s="564"/>
      <c r="AB43" s="564"/>
      <c r="AC43" s="564"/>
      <c r="AD43" s="564"/>
      <c r="AE43" s="564"/>
      <c r="AF43" s="564"/>
      <c r="AG43" s="564"/>
      <c r="AH43" s="564"/>
      <c r="AI43" s="564"/>
      <c r="AJ43" s="564"/>
      <c r="AK43" s="564"/>
      <c r="AL43" s="564"/>
      <c r="AM43" s="564"/>
      <c r="AN43" s="564"/>
      <c r="AO43" s="565"/>
    </row>
    <row r="44" spans="1:41" ht="15" customHeight="1">
      <c r="A44" s="217"/>
      <c r="B44" s="218"/>
      <c r="C44" s="218"/>
      <c r="D44" s="218"/>
      <c r="E44" s="218"/>
      <c r="F44" s="218"/>
      <c r="G44" s="218"/>
      <c r="H44" s="218"/>
      <c r="I44" s="610" t="s">
        <v>94</v>
      </c>
      <c r="J44" s="610"/>
      <c r="K44" s="610"/>
      <c r="L44" s="610"/>
      <c r="M44" s="610" t="s">
        <v>95</v>
      </c>
      <c r="N44" s="610"/>
      <c r="O44" s="610"/>
      <c r="P44" s="610"/>
      <c r="Q44" s="612" t="s">
        <v>111</v>
      </c>
      <c r="R44" s="613"/>
      <c r="S44" s="613"/>
      <c r="T44" s="613"/>
      <c r="U44" s="614"/>
      <c r="V44" s="564"/>
      <c r="W44" s="564"/>
      <c r="X44" s="564"/>
      <c r="Y44" s="564"/>
      <c r="Z44" s="564"/>
      <c r="AA44" s="564"/>
      <c r="AB44" s="564"/>
      <c r="AC44" s="564"/>
      <c r="AD44" s="564"/>
      <c r="AE44" s="564"/>
      <c r="AF44" s="564"/>
      <c r="AG44" s="564"/>
      <c r="AH44" s="564"/>
      <c r="AI44" s="564"/>
      <c r="AJ44" s="564"/>
      <c r="AK44" s="564"/>
      <c r="AL44" s="564"/>
      <c r="AM44" s="564"/>
      <c r="AN44" s="564"/>
      <c r="AO44" s="565"/>
    </row>
    <row r="45" spans="1:41" ht="15" customHeight="1">
      <c r="A45" s="217"/>
      <c r="B45" s="218"/>
      <c r="C45" s="218"/>
      <c r="D45" s="218"/>
      <c r="E45" s="218"/>
      <c r="F45" s="218"/>
      <c r="G45" s="218"/>
      <c r="H45" s="218"/>
      <c r="I45" s="610"/>
      <c r="J45" s="610"/>
      <c r="K45" s="610"/>
      <c r="L45" s="610"/>
      <c r="M45" s="610"/>
      <c r="N45" s="610"/>
      <c r="O45" s="610"/>
      <c r="P45" s="610"/>
      <c r="Q45" s="615"/>
      <c r="R45" s="616"/>
      <c r="S45" s="616"/>
      <c r="T45" s="616"/>
      <c r="U45" s="617"/>
      <c r="V45" s="564"/>
      <c r="W45" s="564"/>
      <c r="X45" s="564"/>
      <c r="Y45" s="564"/>
      <c r="Z45" s="564"/>
      <c r="AA45" s="564"/>
      <c r="AB45" s="564"/>
      <c r="AC45" s="564"/>
      <c r="AD45" s="564"/>
      <c r="AE45" s="564"/>
      <c r="AF45" s="564"/>
      <c r="AG45" s="564"/>
      <c r="AH45" s="564"/>
      <c r="AI45" s="564"/>
      <c r="AJ45" s="564"/>
      <c r="AK45" s="564"/>
      <c r="AL45" s="564"/>
      <c r="AM45" s="564"/>
      <c r="AN45" s="564"/>
      <c r="AO45" s="565"/>
    </row>
    <row r="46" spans="1:41" ht="15" customHeight="1">
      <c r="A46" s="217"/>
      <c r="B46" s="218"/>
      <c r="C46" s="218"/>
      <c r="D46" s="218"/>
      <c r="E46" s="218"/>
      <c r="F46" s="218"/>
      <c r="G46" s="218"/>
      <c r="H46" s="218"/>
      <c r="I46" s="610"/>
      <c r="J46" s="610"/>
      <c r="K46" s="610"/>
      <c r="L46" s="610"/>
      <c r="M46" s="610"/>
      <c r="N46" s="610"/>
      <c r="O46" s="610"/>
      <c r="P46" s="610"/>
      <c r="Q46" s="615"/>
      <c r="R46" s="616"/>
      <c r="S46" s="616"/>
      <c r="T46" s="616"/>
      <c r="U46" s="617"/>
      <c r="V46" s="564"/>
      <c r="W46" s="564"/>
      <c r="X46" s="564"/>
      <c r="Y46" s="564"/>
      <c r="Z46" s="564"/>
      <c r="AA46" s="564"/>
      <c r="AB46" s="564"/>
      <c r="AC46" s="564"/>
      <c r="AD46" s="564"/>
      <c r="AE46" s="564"/>
      <c r="AF46" s="564"/>
      <c r="AG46" s="564"/>
      <c r="AH46" s="564"/>
      <c r="AI46" s="564"/>
      <c r="AJ46" s="564"/>
      <c r="AK46" s="564"/>
      <c r="AL46" s="564"/>
      <c r="AM46" s="564"/>
      <c r="AN46" s="564"/>
      <c r="AO46" s="565"/>
    </row>
    <row r="47" spans="1:41" ht="15" customHeight="1">
      <c r="A47" s="217"/>
      <c r="B47" s="218"/>
      <c r="C47" s="218"/>
      <c r="D47" s="218"/>
      <c r="E47" s="218"/>
      <c r="F47" s="218"/>
      <c r="G47" s="218"/>
      <c r="H47" s="218"/>
      <c r="I47" s="610"/>
      <c r="J47" s="610"/>
      <c r="K47" s="610"/>
      <c r="L47" s="610"/>
      <c r="M47" s="610"/>
      <c r="N47" s="610"/>
      <c r="O47" s="610"/>
      <c r="P47" s="610"/>
      <c r="Q47" s="615"/>
      <c r="R47" s="616"/>
      <c r="S47" s="616"/>
      <c r="T47" s="616"/>
      <c r="U47" s="617"/>
      <c r="V47" s="564"/>
      <c r="W47" s="564"/>
      <c r="X47" s="564"/>
      <c r="Y47" s="564"/>
      <c r="Z47" s="564"/>
      <c r="AA47" s="564"/>
      <c r="AB47" s="564"/>
      <c r="AC47" s="564"/>
      <c r="AD47" s="564"/>
      <c r="AE47" s="564"/>
      <c r="AF47" s="564"/>
      <c r="AG47" s="564"/>
      <c r="AH47" s="564"/>
      <c r="AI47" s="564"/>
      <c r="AJ47" s="564"/>
      <c r="AK47" s="564"/>
      <c r="AL47" s="564"/>
      <c r="AM47" s="564"/>
      <c r="AN47" s="564"/>
      <c r="AO47" s="565"/>
    </row>
    <row r="48" spans="1:41" ht="15" customHeight="1">
      <c r="A48" s="219"/>
      <c r="B48" s="220"/>
      <c r="C48" s="220"/>
      <c r="D48" s="220"/>
      <c r="E48" s="220"/>
      <c r="F48" s="220"/>
      <c r="G48" s="220"/>
      <c r="H48" s="220"/>
      <c r="I48" s="611"/>
      <c r="J48" s="611"/>
      <c r="K48" s="611"/>
      <c r="L48" s="611"/>
      <c r="M48" s="611"/>
      <c r="N48" s="611"/>
      <c r="O48" s="611"/>
      <c r="P48" s="611"/>
      <c r="Q48" s="615"/>
      <c r="R48" s="616"/>
      <c r="S48" s="616"/>
      <c r="T48" s="616"/>
      <c r="U48" s="617"/>
      <c r="V48" s="564"/>
      <c r="W48" s="564"/>
      <c r="X48" s="564"/>
      <c r="Y48" s="564"/>
      <c r="Z48" s="564"/>
      <c r="AA48" s="564"/>
      <c r="AB48" s="564"/>
      <c r="AC48" s="564"/>
      <c r="AD48" s="564"/>
      <c r="AE48" s="564"/>
      <c r="AF48" s="564"/>
      <c r="AG48" s="564"/>
      <c r="AH48" s="564"/>
      <c r="AI48" s="564"/>
      <c r="AJ48" s="564"/>
      <c r="AK48" s="564"/>
      <c r="AL48" s="564"/>
      <c r="AM48" s="564"/>
      <c r="AN48" s="564"/>
      <c r="AO48" s="565"/>
    </row>
    <row r="49" spans="1:41" ht="15" customHeight="1">
      <c r="A49" s="219"/>
      <c r="B49" s="220"/>
      <c r="C49" s="220"/>
      <c r="D49" s="220"/>
      <c r="E49" s="220"/>
      <c r="F49" s="220"/>
      <c r="G49" s="220"/>
      <c r="H49" s="220"/>
      <c r="I49" s="611"/>
      <c r="J49" s="611"/>
      <c r="K49" s="611"/>
      <c r="L49" s="611"/>
      <c r="M49" s="611"/>
      <c r="N49" s="611"/>
      <c r="O49" s="611"/>
      <c r="P49" s="611"/>
      <c r="Q49" s="615"/>
      <c r="R49" s="616"/>
      <c r="S49" s="616"/>
      <c r="T49" s="616"/>
      <c r="U49" s="617"/>
      <c r="V49" s="564"/>
      <c r="W49" s="564"/>
      <c r="X49" s="564"/>
      <c r="Y49" s="564"/>
      <c r="Z49" s="564"/>
      <c r="AA49" s="564"/>
      <c r="AB49" s="564"/>
      <c r="AC49" s="564"/>
      <c r="AD49" s="564"/>
      <c r="AE49" s="564"/>
      <c r="AF49" s="564"/>
      <c r="AG49" s="564"/>
      <c r="AH49" s="564"/>
      <c r="AI49" s="564"/>
      <c r="AJ49" s="564"/>
      <c r="AK49" s="564"/>
      <c r="AL49" s="564"/>
      <c r="AM49" s="564"/>
      <c r="AN49" s="564"/>
      <c r="AO49" s="565"/>
    </row>
    <row r="50" spans="1:41" ht="12.75" customHeight="1">
      <c r="A50" s="225">
        <v>1</v>
      </c>
      <c r="B50" s="226"/>
      <c r="C50" s="226"/>
      <c r="D50" s="226"/>
      <c r="E50" s="226"/>
      <c r="F50" s="226"/>
      <c r="G50" s="226"/>
      <c r="H50" s="226"/>
      <c r="I50" s="226">
        <v>2</v>
      </c>
      <c r="J50" s="226"/>
      <c r="K50" s="226"/>
      <c r="L50" s="226"/>
      <c r="M50" s="226">
        <v>3</v>
      </c>
      <c r="N50" s="226"/>
      <c r="O50" s="226"/>
      <c r="P50" s="226"/>
      <c r="Q50" s="226">
        <v>4</v>
      </c>
      <c r="R50" s="226"/>
      <c r="S50" s="226"/>
      <c r="T50" s="226"/>
      <c r="U50" s="226"/>
      <c r="V50" s="295">
        <v>5</v>
      </c>
      <c r="W50" s="298"/>
      <c r="X50" s="298"/>
      <c r="Y50" s="298"/>
      <c r="Z50" s="298"/>
      <c r="AA50" s="298"/>
      <c r="AB50" s="298"/>
      <c r="AC50" s="299"/>
      <c r="AD50" s="566">
        <v>6</v>
      </c>
      <c r="AE50" s="566"/>
      <c r="AF50" s="566"/>
      <c r="AG50" s="566"/>
      <c r="AH50" s="566"/>
      <c r="AI50" s="566"/>
      <c r="AJ50" s="567"/>
      <c r="AK50" s="226">
        <v>7</v>
      </c>
      <c r="AL50" s="226"/>
      <c r="AM50" s="226"/>
      <c r="AN50" s="226"/>
      <c r="AO50" s="232"/>
    </row>
    <row r="51" spans="1:41" ht="15" customHeight="1">
      <c r="A51" s="601" t="s">
        <v>0</v>
      </c>
      <c r="B51" s="602"/>
      <c r="C51" s="602"/>
      <c r="D51" s="602"/>
      <c r="E51" s="602"/>
      <c r="F51" s="602"/>
      <c r="G51" s="602"/>
      <c r="H51" s="602"/>
      <c r="I51" s="603"/>
      <c r="J51" s="603"/>
      <c r="K51" s="603"/>
      <c r="L51" s="603"/>
      <c r="M51" s="603"/>
      <c r="N51" s="603"/>
      <c r="O51" s="603"/>
      <c r="P51" s="603"/>
      <c r="Q51" s="604">
        <f>ROUND(I51+M51,2)</f>
        <v>0</v>
      </c>
      <c r="R51" s="605"/>
      <c r="S51" s="605"/>
      <c r="T51" s="605"/>
      <c r="U51" s="605"/>
      <c r="V51" s="606"/>
      <c r="W51" s="607"/>
      <c r="X51" s="607"/>
      <c r="Y51" s="607"/>
      <c r="Z51" s="607"/>
      <c r="AA51" s="607"/>
      <c r="AB51" s="607"/>
      <c r="AC51" s="608"/>
      <c r="AD51" s="604">
        <f>IF(Q51&lt;=150,ROUND(Q51,2),150)</f>
        <v>0</v>
      </c>
      <c r="AE51" s="605"/>
      <c r="AF51" s="605"/>
      <c r="AG51" s="605"/>
      <c r="AH51" s="605"/>
      <c r="AI51" s="605"/>
      <c r="AJ51" s="609"/>
      <c r="AK51" s="569">
        <f>ROUND(Q51-AD51,2)</f>
        <v>0</v>
      </c>
      <c r="AL51" s="569"/>
      <c r="AM51" s="569"/>
      <c r="AN51" s="569"/>
      <c r="AO51" s="570"/>
    </row>
    <row r="52" spans="1:41" ht="60" customHeight="1">
      <c r="A52" s="598" t="s">
        <v>99</v>
      </c>
      <c r="B52" s="599"/>
      <c r="C52" s="599"/>
      <c r="D52" s="599"/>
      <c r="E52" s="599"/>
      <c r="F52" s="599"/>
      <c r="G52" s="599"/>
      <c r="H52" s="600"/>
      <c r="I52" s="152" t="s">
        <v>106</v>
      </c>
      <c r="J52" s="152"/>
      <c r="K52" s="152"/>
      <c r="L52" s="152"/>
      <c r="M52" s="152" t="s">
        <v>106</v>
      </c>
      <c r="N52" s="152"/>
      <c r="O52" s="152"/>
      <c r="P52" s="152"/>
      <c r="Q52" s="539" t="s">
        <v>106</v>
      </c>
      <c r="R52" s="540"/>
      <c r="S52" s="540"/>
      <c r="T52" s="540"/>
      <c r="U52" s="540"/>
      <c r="V52" s="539" t="s">
        <v>106</v>
      </c>
      <c r="W52" s="540"/>
      <c r="X52" s="540"/>
      <c r="Y52" s="540"/>
      <c r="Z52" s="540"/>
      <c r="AA52" s="540"/>
      <c r="AB52" s="540"/>
      <c r="AC52" s="541"/>
      <c r="AD52" s="539" t="s">
        <v>106</v>
      </c>
      <c r="AE52" s="540"/>
      <c r="AF52" s="540"/>
      <c r="AG52" s="540"/>
      <c r="AH52" s="540"/>
      <c r="AI52" s="540"/>
      <c r="AJ52" s="541"/>
      <c r="AK52" s="152" t="s">
        <v>106</v>
      </c>
      <c r="AL52" s="152"/>
      <c r="AM52" s="152"/>
      <c r="AN52" s="152"/>
      <c r="AO52" s="568"/>
    </row>
    <row r="53" spans="1:41" ht="12.75" customHeight="1">
      <c r="A53" s="89" t="s">
        <v>100</v>
      </c>
      <c r="B53" s="596"/>
      <c r="C53" s="596"/>
      <c r="D53" s="596"/>
      <c r="E53" s="596"/>
      <c r="F53" s="596"/>
      <c r="G53" s="596"/>
      <c r="H53" s="597"/>
      <c r="I53" s="152" t="s">
        <v>106</v>
      </c>
      <c r="J53" s="152"/>
      <c r="K53" s="152"/>
      <c r="L53" s="152"/>
      <c r="M53" s="152" t="s">
        <v>106</v>
      </c>
      <c r="N53" s="152"/>
      <c r="O53" s="152"/>
      <c r="P53" s="152"/>
      <c r="Q53" s="256"/>
      <c r="R53" s="257"/>
      <c r="S53" s="257"/>
      <c r="T53" s="257"/>
      <c r="U53" s="257"/>
      <c r="V53" s="539" t="s">
        <v>106</v>
      </c>
      <c r="W53" s="540"/>
      <c r="X53" s="540"/>
      <c r="Y53" s="540"/>
      <c r="Z53" s="540"/>
      <c r="AA53" s="540"/>
      <c r="AB53" s="540"/>
      <c r="AC53" s="541"/>
      <c r="AD53" s="539">
        <f>IF(AD51&gt;=150,0,IF((AD51+Q53)&lt;=150,Q53,(150-AD51)))</f>
        <v>0</v>
      </c>
      <c r="AE53" s="540"/>
      <c r="AF53" s="540"/>
      <c r="AG53" s="540"/>
      <c r="AH53" s="540"/>
      <c r="AI53" s="540"/>
      <c r="AJ53" s="541"/>
      <c r="AK53" s="152">
        <f>IF(Q53-AD53&gt;=0,ROUND(Q53-AD53,2),0)</f>
        <v>0</v>
      </c>
      <c r="AL53" s="152"/>
      <c r="AM53" s="152"/>
      <c r="AN53" s="152"/>
      <c r="AO53" s="568"/>
    </row>
    <row r="54" spans="1:41" ht="12.75" customHeight="1">
      <c r="A54" s="89" t="s">
        <v>101</v>
      </c>
      <c r="B54" s="596"/>
      <c r="C54" s="596"/>
      <c r="D54" s="596"/>
      <c r="E54" s="596"/>
      <c r="F54" s="596"/>
      <c r="G54" s="596"/>
      <c r="H54" s="597"/>
      <c r="I54" s="152" t="s">
        <v>106</v>
      </c>
      <c r="J54" s="152"/>
      <c r="K54" s="152"/>
      <c r="L54" s="152"/>
      <c r="M54" s="152" t="s">
        <v>106</v>
      </c>
      <c r="N54" s="152"/>
      <c r="O54" s="152"/>
      <c r="P54" s="152"/>
      <c r="Q54" s="256"/>
      <c r="R54" s="257"/>
      <c r="S54" s="257"/>
      <c r="T54" s="257"/>
      <c r="U54" s="257"/>
      <c r="V54" s="539" t="s">
        <v>106</v>
      </c>
      <c r="W54" s="540"/>
      <c r="X54" s="540"/>
      <c r="Y54" s="540"/>
      <c r="Z54" s="540"/>
      <c r="AA54" s="540"/>
      <c r="AB54" s="540"/>
      <c r="AC54" s="541"/>
      <c r="AD54" s="539">
        <f>IF(AD51&gt;=150,0,IF((AD51+Q53)&gt;=150,0,IF((AD51+AD53+Q54)&lt;=150,Q54,(150-AD51-AD53))))</f>
        <v>0</v>
      </c>
      <c r="AE54" s="540"/>
      <c r="AF54" s="540"/>
      <c r="AG54" s="540"/>
      <c r="AH54" s="540"/>
      <c r="AI54" s="540"/>
      <c r="AJ54" s="541"/>
      <c r="AK54" s="152">
        <f>ROUND(Q54-AD54,2)</f>
        <v>0</v>
      </c>
      <c r="AL54" s="152"/>
      <c r="AM54" s="152"/>
      <c r="AN54" s="152"/>
      <c r="AO54" s="568"/>
    </row>
    <row r="55" spans="1:41" ht="12.75" customHeight="1">
      <c r="A55" s="89" t="s">
        <v>102</v>
      </c>
      <c r="B55" s="596"/>
      <c r="C55" s="596"/>
      <c r="D55" s="596"/>
      <c r="E55" s="596"/>
      <c r="F55" s="596"/>
      <c r="G55" s="596"/>
      <c r="H55" s="597"/>
      <c r="I55" s="152" t="s">
        <v>106</v>
      </c>
      <c r="J55" s="152"/>
      <c r="K55" s="152"/>
      <c r="L55" s="152"/>
      <c r="M55" s="152" t="s">
        <v>106</v>
      </c>
      <c r="N55" s="152"/>
      <c r="O55" s="152"/>
      <c r="P55" s="152"/>
      <c r="Q55" s="256"/>
      <c r="R55" s="257"/>
      <c r="S55" s="257"/>
      <c r="T55" s="257"/>
      <c r="U55" s="257"/>
      <c r="V55" s="539" t="s">
        <v>106</v>
      </c>
      <c r="W55" s="540"/>
      <c r="X55" s="540"/>
      <c r="Y55" s="540"/>
      <c r="Z55" s="540"/>
      <c r="AA55" s="540"/>
      <c r="AB55" s="540"/>
      <c r="AC55" s="541"/>
      <c r="AD55" s="539">
        <f>IF(AD51&gt;=150,0,IF((AD51+Q53+Q54)&gt;=150,0,IF((AD51+AD53+AD54+Q55)&lt;=150,Q55,(150-AD51-AD53-AD54))))</f>
        <v>0</v>
      </c>
      <c r="AE55" s="540"/>
      <c r="AF55" s="540"/>
      <c r="AG55" s="540"/>
      <c r="AH55" s="540"/>
      <c r="AI55" s="540"/>
      <c r="AJ55" s="541"/>
      <c r="AK55" s="152">
        <f>ROUND(Q55-AD55,2)</f>
        <v>0</v>
      </c>
      <c r="AL55" s="152"/>
      <c r="AM55" s="152"/>
      <c r="AN55" s="152"/>
      <c r="AO55" s="568"/>
    </row>
    <row r="56" spans="1:41" ht="12.75" customHeight="1">
      <c r="A56" s="89" t="s">
        <v>103</v>
      </c>
      <c r="B56" s="596"/>
      <c r="C56" s="596"/>
      <c r="D56" s="596"/>
      <c r="E56" s="596"/>
      <c r="F56" s="596"/>
      <c r="G56" s="596"/>
      <c r="H56" s="597"/>
      <c r="I56" s="152" t="s">
        <v>106</v>
      </c>
      <c r="J56" s="152"/>
      <c r="K56" s="152"/>
      <c r="L56" s="152"/>
      <c r="M56" s="152" t="s">
        <v>106</v>
      </c>
      <c r="N56" s="152"/>
      <c r="O56" s="152"/>
      <c r="P56" s="152"/>
      <c r="Q56" s="256"/>
      <c r="R56" s="257"/>
      <c r="S56" s="257"/>
      <c r="T56" s="257"/>
      <c r="U56" s="257"/>
      <c r="V56" s="539" t="s">
        <v>106</v>
      </c>
      <c r="W56" s="540"/>
      <c r="X56" s="540"/>
      <c r="Y56" s="540"/>
      <c r="Z56" s="540"/>
      <c r="AA56" s="540"/>
      <c r="AB56" s="540"/>
      <c r="AC56" s="541"/>
      <c r="AD56" s="539">
        <f>IF(AD51&gt;=150,0,IF((AD51+Q53+Q54+Q55)&gt;=150,0,IF((AD51+AD53+AD54+AD55+Q56)&lt;=150,Q56,(150-AD51-AD53-AD54-AD55))))</f>
        <v>0</v>
      </c>
      <c r="AE56" s="540"/>
      <c r="AF56" s="540"/>
      <c r="AG56" s="540"/>
      <c r="AH56" s="540"/>
      <c r="AI56" s="540"/>
      <c r="AJ56" s="541"/>
      <c r="AK56" s="152">
        <f>ROUND(Q56-AD56,2)</f>
        <v>0</v>
      </c>
      <c r="AL56" s="152"/>
      <c r="AM56" s="152"/>
      <c r="AN56" s="152"/>
      <c r="AO56" s="568"/>
    </row>
    <row r="57" spans="1:41" ht="12.75" customHeight="1">
      <c r="A57" s="90" t="s">
        <v>104</v>
      </c>
      <c r="B57" s="591"/>
      <c r="C57" s="591"/>
      <c r="D57" s="591"/>
      <c r="E57" s="591"/>
      <c r="F57" s="591"/>
      <c r="G57" s="591"/>
      <c r="H57" s="592"/>
      <c r="I57" s="593" t="s">
        <v>106</v>
      </c>
      <c r="J57" s="593"/>
      <c r="K57" s="593"/>
      <c r="L57" s="593"/>
      <c r="M57" s="593" t="s">
        <v>106</v>
      </c>
      <c r="N57" s="593"/>
      <c r="O57" s="593"/>
      <c r="P57" s="593"/>
      <c r="Q57" s="259"/>
      <c r="R57" s="260"/>
      <c r="S57" s="260"/>
      <c r="T57" s="260"/>
      <c r="U57" s="260"/>
      <c r="V57" s="522" t="s">
        <v>106</v>
      </c>
      <c r="W57" s="523"/>
      <c r="X57" s="523"/>
      <c r="Y57" s="523"/>
      <c r="Z57" s="523"/>
      <c r="AA57" s="523"/>
      <c r="AB57" s="523"/>
      <c r="AC57" s="594"/>
      <c r="AD57" s="539">
        <f>IF(AD51&gt;=150,0,IF((AD51+Q53+Q54+Q55+Q56)&gt;=150,0,IF((AD51+AD53+AD54+AD55+AD56+Q57)&lt;=150,Q57,(150-AD51-AD53-AD54-AD55-AD56))))</f>
        <v>0</v>
      </c>
      <c r="AE57" s="540"/>
      <c r="AF57" s="540"/>
      <c r="AG57" s="540"/>
      <c r="AH57" s="540"/>
      <c r="AI57" s="540"/>
      <c r="AJ57" s="541"/>
      <c r="AK57" s="593">
        <f>ROUND(Q57-AD57,2)</f>
        <v>0</v>
      </c>
      <c r="AL57" s="593"/>
      <c r="AM57" s="593"/>
      <c r="AN57" s="593"/>
      <c r="AO57" s="595"/>
    </row>
    <row r="58" spans="1:41" ht="19.5" customHeight="1" thickBot="1">
      <c r="A58" s="588" t="s">
        <v>105</v>
      </c>
      <c r="B58" s="589"/>
      <c r="C58" s="589"/>
      <c r="D58" s="589"/>
      <c r="E58" s="589"/>
      <c r="F58" s="589"/>
      <c r="G58" s="589"/>
      <c r="H58" s="590"/>
      <c r="I58" s="285" t="s">
        <v>106</v>
      </c>
      <c r="J58" s="286"/>
      <c r="K58" s="286"/>
      <c r="L58" s="286"/>
      <c r="M58" s="561" t="s">
        <v>106</v>
      </c>
      <c r="N58" s="561"/>
      <c r="O58" s="561"/>
      <c r="P58" s="561"/>
      <c r="Q58" s="561" t="s">
        <v>106</v>
      </c>
      <c r="R58" s="561"/>
      <c r="S58" s="561"/>
      <c r="T58" s="561"/>
      <c r="U58" s="561"/>
      <c r="V58" s="558">
        <f>V51</f>
        <v>0</v>
      </c>
      <c r="W58" s="559"/>
      <c r="X58" s="559"/>
      <c r="Y58" s="559"/>
      <c r="Z58" s="559"/>
      <c r="AA58" s="559"/>
      <c r="AB58" s="559"/>
      <c r="AC58" s="560"/>
      <c r="AD58" s="558">
        <f>SUM(AD51:AJ57)</f>
        <v>0</v>
      </c>
      <c r="AE58" s="559"/>
      <c r="AF58" s="559"/>
      <c r="AG58" s="559"/>
      <c r="AH58" s="559"/>
      <c r="AI58" s="559"/>
      <c r="AJ58" s="560"/>
      <c r="AK58" s="561" t="s">
        <v>106</v>
      </c>
      <c r="AL58" s="561"/>
      <c r="AM58" s="561"/>
      <c r="AN58" s="561"/>
      <c r="AO58" s="562"/>
    </row>
    <row r="59" ht="15" customHeight="1" thickTop="1"/>
    <row r="60" spans="1:8" ht="15" customHeight="1" thickBot="1">
      <c r="A60" s="587" t="s">
        <v>107</v>
      </c>
      <c r="B60" s="587"/>
      <c r="C60" s="587"/>
      <c r="D60" s="587"/>
      <c r="E60" s="587"/>
      <c r="F60" s="587"/>
      <c r="G60" s="587"/>
      <c r="H60" s="587"/>
    </row>
    <row r="61" spans="1:41" ht="15" customHeight="1" thickBot="1" thickTop="1">
      <c r="A61" s="159" t="s">
        <v>108</v>
      </c>
      <c r="B61" s="160"/>
      <c r="C61" s="160"/>
      <c r="D61" s="160"/>
      <c r="E61" s="160"/>
      <c r="F61" s="160"/>
      <c r="G61" s="160"/>
      <c r="H61" s="161"/>
      <c r="I61" s="575"/>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row>
    <row r="62" spans="1:41" ht="17.25" customHeight="1" thickBot="1" thickTop="1">
      <c r="A62" s="22" t="s">
        <v>1</v>
      </c>
      <c r="B62" s="23"/>
      <c r="C62" s="23"/>
      <c r="D62" s="23"/>
      <c r="E62" s="23"/>
      <c r="F62" s="23"/>
      <c r="G62" s="23"/>
      <c r="H62" s="23"/>
      <c r="I62" s="13"/>
      <c r="J62" s="24"/>
      <c r="K62" s="24"/>
      <c r="L62" s="24"/>
      <c r="M62" s="24"/>
      <c r="N62" s="24"/>
      <c r="O62" s="24"/>
      <c r="P62" s="24"/>
      <c r="Q62" s="24"/>
      <c r="R62" s="252"/>
      <c r="S62" s="253"/>
      <c r="T62" s="253"/>
      <c r="U62" s="253"/>
      <c r="V62" s="253"/>
      <c r="W62" s="253"/>
      <c r="X62" s="70" t="s">
        <v>3</v>
      </c>
      <c r="Y62" s="254"/>
      <c r="Z62" s="254"/>
      <c r="AA62" s="254"/>
      <c r="AB62" s="254"/>
      <c r="AC62" s="557"/>
      <c r="AD62" s="578"/>
      <c r="AE62" s="578"/>
      <c r="AF62" s="578"/>
      <c r="AG62" s="578"/>
      <c r="AH62" s="578"/>
      <c r="AI62" s="578"/>
      <c r="AJ62" s="578"/>
      <c r="AK62" s="578"/>
      <c r="AL62" s="578"/>
      <c r="AM62" s="578"/>
      <c r="AN62" s="578"/>
      <c r="AO62" s="579"/>
    </row>
    <row r="63" spans="1:41" ht="15" customHeight="1" thickTop="1">
      <c r="A63" s="195" t="s">
        <v>109</v>
      </c>
      <c r="B63" s="196"/>
      <c r="C63" s="196"/>
      <c r="D63" s="196"/>
      <c r="E63" s="196"/>
      <c r="F63" s="196"/>
      <c r="G63" s="196"/>
      <c r="H63" s="197"/>
      <c r="I63" s="580"/>
      <c r="J63" s="580"/>
      <c r="K63" s="580"/>
      <c r="L63" s="580"/>
      <c r="M63" s="580"/>
      <c r="N63" s="580"/>
      <c r="O63" s="580"/>
      <c r="P63" s="580"/>
      <c r="Q63" s="580"/>
      <c r="R63" s="580"/>
      <c r="S63" s="580"/>
      <c r="T63" s="580"/>
      <c r="U63" s="580"/>
      <c r="V63" s="580"/>
      <c r="W63" s="580"/>
      <c r="X63" s="581"/>
      <c r="Y63" s="581"/>
      <c r="Z63" s="581"/>
      <c r="AA63" s="581"/>
      <c r="AB63" s="581"/>
      <c r="AC63" s="581"/>
      <c r="AD63" s="580"/>
      <c r="AE63" s="580"/>
      <c r="AF63" s="580"/>
      <c r="AG63" s="580"/>
      <c r="AH63" s="580"/>
      <c r="AI63" s="580"/>
      <c r="AJ63" s="580"/>
      <c r="AK63" s="580"/>
      <c r="AL63" s="580"/>
      <c r="AM63" s="580"/>
      <c r="AN63" s="580"/>
      <c r="AO63" s="582"/>
    </row>
    <row r="64" spans="1:41" ht="17.25" customHeight="1" thickBot="1">
      <c r="A64" s="198"/>
      <c r="B64" s="199"/>
      <c r="C64" s="199"/>
      <c r="D64" s="199"/>
      <c r="E64" s="199"/>
      <c r="F64" s="199"/>
      <c r="G64" s="199"/>
      <c r="H64" s="200"/>
      <c r="I64" s="555"/>
      <c r="J64" s="555"/>
      <c r="K64" s="555"/>
      <c r="L64" s="555"/>
      <c r="M64" s="555"/>
      <c r="N64" s="555"/>
      <c r="O64" s="555"/>
      <c r="P64" s="555"/>
      <c r="Q64" s="555"/>
      <c r="R64" s="555"/>
      <c r="S64" s="555"/>
      <c r="T64" s="555"/>
      <c r="U64" s="555"/>
      <c r="V64" s="555"/>
      <c r="W64" s="555"/>
      <c r="X64" s="584"/>
      <c r="Y64" s="585"/>
      <c r="Z64" s="585"/>
      <c r="AA64" s="585"/>
      <c r="AB64" s="585"/>
      <c r="AC64" s="586"/>
      <c r="AD64" s="555"/>
      <c r="AE64" s="555"/>
      <c r="AF64" s="555"/>
      <c r="AG64" s="555"/>
      <c r="AH64" s="555"/>
      <c r="AI64" s="555"/>
      <c r="AJ64" s="555"/>
      <c r="AK64" s="555"/>
      <c r="AL64" s="555"/>
      <c r="AM64" s="555"/>
      <c r="AN64" s="555"/>
      <c r="AO64" s="583"/>
    </row>
    <row r="65" spans="1:41" ht="15" customHeight="1" thickBot="1" thickTop="1">
      <c r="A65" s="159" t="s">
        <v>110</v>
      </c>
      <c r="B65" s="160"/>
      <c r="C65" s="160"/>
      <c r="D65" s="160"/>
      <c r="E65" s="160"/>
      <c r="F65" s="160"/>
      <c r="G65" s="160"/>
      <c r="H65" s="161"/>
      <c r="I65" s="571"/>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3"/>
    </row>
    <row r="66" spans="1:41" ht="15" customHeight="1" thickTop="1">
      <c r="A66" s="26" t="s">
        <v>276</v>
      </c>
      <c r="B66" s="25"/>
      <c r="C66" s="25"/>
      <c r="D66" s="25"/>
      <c r="E66" s="25"/>
      <c r="F66" s="25"/>
      <c r="G66" s="25"/>
      <c r="H66" s="25"/>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row>
    <row r="67" spans="1:41" ht="15" customHeight="1">
      <c r="A67" s="26"/>
      <c r="B67" s="25"/>
      <c r="C67" s="25"/>
      <c r="D67" s="25"/>
      <c r="E67" s="25"/>
      <c r="F67" s="25"/>
      <c r="G67" s="25"/>
      <c r="H67" s="25"/>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row>
    <row r="68" spans="2:41" ht="15" customHeight="1">
      <c r="B68" s="574"/>
      <c r="C68" s="574"/>
      <c r="D68" s="284" t="s">
        <v>21</v>
      </c>
      <c r="E68" s="284"/>
      <c r="F68" s="79"/>
      <c r="G68" s="79"/>
      <c r="H68" s="79"/>
      <c r="I68" s="4"/>
      <c r="AC68" s="5"/>
      <c r="AD68" s="5"/>
      <c r="AE68" s="5"/>
      <c r="AF68" s="5"/>
      <c r="AG68" s="5"/>
      <c r="AH68" s="5"/>
      <c r="AI68" s="5"/>
      <c r="AJ68" s="5"/>
      <c r="AK68" s="5"/>
      <c r="AL68" s="5"/>
      <c r="AM68" s="5"/>
      <c r="AN68" s="5"/>
      <c r="AO68" s="5"/>
    </row>
    <row r="69" spans="29:41" ht="15" customHeight="1">
      <c r="AC69" s="102" t="s">
        <v>22</v>
      </c>
      <c r="AD69" s="102"/>
      <c r="AE69" s="102"/>
      <c r="AF69" s="102"/>
      <c r="AG69" s="102"/>
      <c r="AH69" s="102"/>
      <c r="AI69" s="102"/>
      <c r="AJ69" s="102"/>
      <c r="AK69" s="102"/>
      <c r="AL69" s="102"/>
      <c r="AM69" s="102"/>
      <c r="AN69" s="102"/>
      <c r="AO69" s="102"/>
    </row>
    <row r="70" spans="1:41" ht="19.5" customHeight="1">
      <c r="A70" s="246" t="s">
        <v>0</v>
      </c>
      <c r="B70" s="246"/>
      <c r="C70" s="246"/>
      <c r="D70" s="246"/>
      <c r="E70" s="88"/>
      <c r="F70" s="88"/>
      <c r="G70" s="88"/>
      <c r="H70" s="88"/>
      <c r="AO70" s="2" t="s">
        <v>91</v>
      </c>
    </row>
    <row r="71" spans="5:8" ht="12" customHeight="1" thickBot="1">
      <c r="E71" s="3"/>
      <c r="F71" s="3"/>
      <c r="G71" s="3"/>
      <c r="H71" s="3"/>
    </row>
    <row r="72" spans="1:41" ht="16.5" customHeight="1" thickBot="1" thickTop="1">
      <c r="A72" s="248" t="s">
        <v>1</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1"/>
      <c r="AD72" s="252"/>
      <c r="AE72" s="253"/>
      <c r="AF72" s="253"/>
      <c r="AG72" s="253"/>
      <c r="AH72" s="253"/>
      <c r="AI72" s="253"/>
      <c r="AJ72" s="70" t="s">
        <v>3</v>
      </c>
      <c r="AK72" s="254"/>
      <c r="AL72" s="254"/>
      <c r="AM72" s="254"/>
      <c r="AN72" s="254"/>
      <c r="AO72" s="255"/>
    </row>
    <row r="73" ht="15" customHeight="1" thickTop="1"/>
    <row r="74" spans="1:41" ht="15" customHeight="1">
      <c r="A74" s="182" t="s">
        <v>92</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row>
    <row r="75" ht="7.5" customHeight="1" thickBot="1"/>
    <row r="76" spans="1:41" ht="15" customHeight="1" thickTop="1">
      <c r="A76" s="215"/>
      <c r="B76" s="216"/>
      <c r="C76" s="216"/>
      <c r="D76" s="216"/>
      <c r="E76" s="216"/>
      <c r="F76" s="216"/>
      <c r="G76" s="216"/>
      <c r="H76" s="216"/>
      <c r="I76" s="216" t="s">
        <v>93</v>
      </c>
      <c r="J76" s="216"/>
      <c r="K76" s="216"/>
      <c r="L76" s="216"/>
      <c r="M76" s="216"/>
      <c r="N76" s="216"/>
      <c r="O76" s="216"/>
      <c r="P76" s="216"/>
      <c r="Q76" s="216"/>
      <c r="R76" s="216"/>
      <c r="S76" s="216"/>
      <c r="T76" s="216"/>
      <c r="U76" s="216"/>
      <c r="V76" s="310" t="s">
        <v>96</v>
      </c>
      <c r="W76" s="310"/>
      <c r="X76" s="310"/>
      <c r="Y76" s="310"/>
      <c r="Z76" s="310"/>
      <c r="AA76" s="310"/>
      <c r="AB76" s="310"/>
      <c r="AC76" s="310"/>
      <c r="AD76" s="310" t="s">
        <v>97</v>
      </c>
      <c r="AE76" s="310"/>
      <c r="AF76" s="310"/>
      <c r="AG76" s="310"/>
      <c r="AH76" s="310"/>
      <c r="AI76" s="310"/>
      <c r="AJ76" s="310"/>
      <c r="AK76" s="310" t="s">
        <v>98</v>
      </c>
      <c r="AL76" s="310"/>
      <c r="AM76" s="310"/>
      <c r="AN76" s="310"/>
      <c r="AO76" s="563"/>
    </row>
    <row r="77" spans="1:41" ht="15" customHeight="1">
      <c r="A77" s="293"/>
      <c r="B77" s="294"/>
      <c r="C77" s="294"/>
      <c r="D77" s="294"/>
      <c r="E77" s="294"/>
      <c r="F77" s="294"/>
      <c r="G77" s="294"/>
      <c r="H77" s="294"/>
      <c r="I77" s="218"/>
      <c r="J77" s="218"/>
      <c r="K77" s="218"/>
      <c r="L77" s="218"/>
      <c r="M77" s="218"/>
      <c r="N77" s="218"/>
      <c r="O77" s="218"/>
      <c r="P77" s="218"/>
      <c r="Q77" s="218"/>
      <c r="R77" s="218"/>
      <c r="S77" s="218"/>
      <c r="T77" s="218"/>
      <c r="U77" s="218"/>
      <c r="V77" s="564"/>
      <c r="W77" s="564"/>
      <c r="X77" s="564"/>
      <c r="Y77" s="564"/>
      <c r="Z77" s="564"/>
      <c r="AA77" s="564"/>
      <c r="AB77" s="564"/>
      <c r="AC77" s="564"/>
      <c r="AD77" s="564"/>
      <c r="AE77" s="564"/>
      <c r="AF77" s="564"/>
      <c r="AG77" s="564"/>
      <c r="AH77" s="564"/>
      <c r="AI77" s="564"/>
      <c r="AJ77" s="564"/>
      <c r="AK77" s="564"/>
      <c r="AL77" s="564"/>
      <c r="AM77" s="564"/>
      <c r="AN77" s="564"/>
      <c r="AO77" s="565"/>
    </row>
    <row r="78" spans="1:41" ht="15" customHeight="1">
      <c r="A78" s="217"/>
      <c r="B78" s="218"/>
      <c r="C78" s="218"/>
      <c r="D78" s="218"/>
      <c r="E78" s="218"/>
      <c r="F78" s="218"/>
      <c r="G78" s="218"/>
      <c r="H78" s="218"/>
      <c r="I78" s="610" t="s">
        <v>94</v>
      </c>
      <c r="J78" s="610"/>
      <c r="K78" s="610"/>
      <c r="L78" s="610"/>
      <c r="M78" s="610" t="s">
        <v>95</v>
      </c>
      <c r="N78" s="610"/>
      <c r="O78" s="610"/>
      <c r="P78" s="610"/>
      <c r="Q78" s="612" t="s">
        <v>111</v>
      </c>
      <c r="R78" s="613"/>
      <c r="S78" s="613"/>
      <c r="T78" s="613"/>
      <c r="U78" s="614"/>
      <c r="V78" s="564"/>
      <c r="W78" s="564"/>
      <c r="X78" s="564"/>
      <c r="Y78" s="564"/>
      <c r="Z78" s="564"/>
      <c r="AA78" s="564"/>
      <c r="AB78" s="564"/>
      <c r="AC78" s="564"/>
      <c r="AD78" s="564"/>
      <c r="AE78" s="564"/>
      <c r="AF78" s="564"/>
      <c r="AG78" s="564"/>
      <c r="AH78" s="564"/>
      <c r="AI78" s="564"/>
      <c r="AJ78" s="564"/>
      <c r="AK78" s="564"/>
      <c r="AL78" s="564"/>
      <c r="AM78" s="564"/>
      <c r="AN78" s="564"/>
      <c r="AO78" s="565"/>
    </row>
    <row r="79" spans="1:41" ht="15" customHeight="1">
      <c r="A79" s="217"/>
      <c r="B79" s="218"/>
      <c r="C79" s="218"/>
      <c r="D79" s="218"/>
      <c r="E79" s="218"/>
      <c r="F79" s="218"/>
      <c r="G79" s="218"/>
      <c r="H79" s="218"/>
      <c r="I79" s="610"/>
      <c r="J79" s="610"/>
      <c r="K79" s="610"/>
      <c r="L79" s="610"/>
      <c r="M79" s="610"/>
      <c r="N79" s="610"/>
      <c r="O79" s="610"/>
      <c r="P79" s="610"/>
      <c r="Q79" s="615"/>
      <c r="R79" s="616"/>
      <c r="S79" s="616"/>
      <c r="T79" s="616"/>
      <c r="U79" s="617"/>
      <c r="V79" s="564"/>
      <c r="W79" s="564"/>
      <c r="X79" s="564"/>
      <c r="Y79" s="564"/>
      <c r="Z79" s="564"/>
      <c r="AA79" s="564"/>
      <c r="AB79" s="564"/>
      <c r="AC79" s="564"/>
      <c r="AD79" s="564"/>
      <c r="AE79" s="564"/>
      <c r="AF79" s="564"/>
      <c r="AG79" s="564"/>
      <c r="AH79" s="564"/>
      <c r="AI79" s="564"/>
      <c r="AJ79" s="564"/>
      <c r="AK79" s="564"/>
      <c r="AL79" s="564"/>
      <c r="AM79" s="564"/>
      <c r="AN79" s="564"/>
      <c r="AO79" s="565"/>
    </row>
    <row r="80" spans="1:41" ht="15" customHeight="1">
      <c r="A80" s="217"/>
      <c r="B80" s="218"/>
      <c r="C80" s="218"/>
      <c r="D80" s="218"/>
      <c r="E80" s="218"/>
      <c r="F80" s="218"/>
      <c r="G80" s="218"/>
      <c r="H80" s="218"/>
      <c r="I80" s="610"/>
      <c r="J80" s="610"/>
      <c r="K80" s="610"/>
      <c r="L80" s="610"/>
      <c r="M80" s="610"/>
      <c r="N80" s="610"/>
      <c r="O80" s="610"/>
      <c r="P80" s="610"/>
      <c r="Q80" s="615"/>
      <c r="R80" s="616"/>
      <c r="S80" s="616"/>
      <c r="T80" s="616"/>
      <c r="U80" s="617"/>
      <c r="V80" s="564"/>
      <c r="W80" s="564"/>
      <c r="X80" s="564"/>
      <c r="Y80" s="564"/>
      <c r="Z80" s="564"/>
      <c r="AA80" s="564"/>
      <c r="AB80" s="564"/>
      <c r="AC80" s="564"/>
      <c r="AD80" s="564"/>
      <c r="AE80" s="564"/>
      <c r="AF80" s="564"/>
      <c r="AG80" s="564"/>
      <c r="AH80" s="564"/>
      <c r="AI80" s="564"/>
      <c r="AJ80" s="564"/>
      <c r="AK80" s="564"/>
      <c r="AL80" s="564"/>
      <c r="AM80" s="564"/>
      <c r="AN80" s="564"/>
      <c r="AO80" s="565"/>
    </row>
    <row r="81" spans="1:41" ht="15" customHeight="1">
      <c r="A81" s="217"/>
      <c r="B81" s="218"/>
      <c r="C81" s="218"/>
      <c r="D81" s="218"/>
      <c r="E81" s="218"/>
      <c r="F81" s="218"/>
      <c r="G81" s="218"/>
      <c r="H81" s="218"/>
      <c r="I81" s="610"/>
      <c r="J81" s="610"/>
      <c r="K81" s="610"/>
      <c r="L81" s="610"/>
      <c r="M81" s="610"/>
      <c r="N81" s="610"/>
      <c r="O81" s="610"/>
      <c r="P81" s="610"/>
      <c r="Q81" s="615"/>
      <c r="R81" s="616"/>
      <c r="S81" s="616"/>
      <c r="T81" s="616"/>
      <c r="U81" s="617"/>
      <c r="V81" s="564"/>
      <c r="W81" s="564"/>
      <c r="X81" s="564"/>
      <c r="Y81" s="564"/>
      <c r="Z81" s="564"/>
      <c r="AA81" s="564"/>
      <c r="AB81" s="564"/>
      <c r="AC81" s="564"/>
      <c r="AD81" s="564"/>
      <c r="AE81" s="564"/>
      <c r="AF81" s="564"/>
      <c r="AG81" s="564"/>
      <c r="AH81" s="564"/>
      <c r="AI81" s="564"/>
      <c r="AJ81" s="564"/>
      <c r="AK81" s="564"/>
      <c r="AL81" s="564"/>
      <c r="AM81" s="564"/>
      <c r="AN81" s="564"/>
      <c r="AO81" s="565"/>
    </row>
    <row r="82" spans="1:41" ht="15" customHeight="1">
      <c r="A82" s="219"/>
      <c r="B82" s="220"/>
      <c r="C82" s="220"/>
      <c r="D82" s="220"/>
      <c r="E82" s="220"/>
      <c r="F82" s="220"/>
      <c r="G82" s="220"/>
      <c r="H82" s="220"/>
      <c r="I82" s="611"/>
      <c r="J82" s="611"/>
      <c r="K82" s="611"/>
      <c r="L82" s="611"/>
      <c r="M82" s="611"/>
      <c r="N82" s="611"/>
      <c r="O82" s="611"/>
      <c r="P82" s="611"/>
      <c r="Q82" s="615"/>
      <c r="R82" s="616"/>
      <c r="S82" s="616"/>
      <c r="T82" s="616"/>
      <c r="U82" s="617"/>
      <c r="V82" s="564"/>
      <c r="W82" s="564"/>
      <c r="X82" s="564"/>
      <c r="Y82" s="564"/>
      <c r="Z82" s="564"/>
      <c r="AA82" s="564"/>
      <c r="AB82" s="564"/>
      <c r="AC82" s="564"/>
      <c r="AD82" s="564"/>
      <c r="AE82" s="564"/>
      <c r="AF82" s="564"/>
      <c r="AG82" s="564"/>
      <c r="AH82" s="564"/>
      <c r="AI82" s="564"/>
      <c r="AJ82" s="564"/>
      <c r="AK82" s="564"/>
      <c r="AL82" s="564"/>
      <c r="AM82" s="564"/>
      <c r="AN82" s="564"/>
      <c r="AO82" s="565"/>
    </row>
    <row r="83" spans="1:41" ht="15" customHeight="1">
      <c r="A83" s="219"/>
      <c r="B83" s="220"/>
      <c r="C83" s="220"/>
      <c r="D83" s="220"/>
      <c r="E83" s="220"/>
      <c r="F83" s="220"/>
      <c r="G83" s="220"/>
      <c r="H83" s="220"/>
      <c r="I83" s="611"/>
      <c r="J83" s="611"/>
      <c r="K83" s="611"/>
      <c r="L83" s="611"/>
      <c r="M83" s="611"/>
      <c r="N83" s="611"/>
      <c r="O83" s="611"/>
      <c r="P83" s="611"/>
      <c r="Q83" s="615"/>
      <c r="R83" s="616"/>
      <c r="S83" s="616"/>
      <c r="T83" s="616"/>
      <c r="U83" s="617"/>
      <c r="V83" s="564"/>
      <c r="W83" s="564"/>
      <c r="X83" s="564"/>
      <c r="Y83" s="564"/>
      <c r="Z83" s="564"/>
      <c r="AA83" s="564"/>
      <c r="AB83" s="564"/>
      <c r="AC83" s="564"/>
      <c r="AD83" s="564"/>
      <c r="AE83" s="564"/>
      <c r="AF83" s="564"/>
      <c r="AG83" s="564"/>
      <c r="AH83" s="564"/>
      <c r="AI83" s="564"/>
      <c r="AJ83" s="564"/>
      <c r="AK83" s="564"/>
      <c r="AL83" s="564"/>
      <c r="AM83" s="564"/>
      <c r="AN83" s="564"/>
      <c r="AO83" s="565"/>
    </row>
    <row r="84" spans="1:41" ht="12.75" customHeight="1">
      <c r="A84" s="225">
        <v>1</v>
      </c>
      <c r="B84" s="226"/>
      <c r="C84" s="226"/>
      <c r="D84" s="226"/>
      <c r="E84" s="226"/>
      <c r="F84" s="226"/>
      <c r="G84" s="226"/>
      <c r="H84" s="226"/>
      <c r="I84" s="226">
        <v>2</v>
      </c>
      <c r="J84" s="226"/>
      <c r="K84" s="226"/>
      <c r="L84" s="226"/>
      <c r="M84" s="226">
        <v>3</v>
      </c>
      <c r="N84" s="226"/>
      <c r="O84" s="226"/>
      <c r="P84" s="226"/>
      <c r="Q84" s="226">
        <v>4</v>
      </c>
      <c r="R84" s="226"/>
      <c r="S84" s="226"/>
      <c r="T84" s="226"/>
      <c r="U84" s="226"/>
      <c r="V84" s="295">
        <v>5</v>
      </c>
      <c r="W84" s="298"/>
      <c r="X84" s="298"/>
      <c r="Y84" s="298"/>
      <c r="Z84" s="298"/>
      <c r="AA84" s="298"/>
      <c r="AB84" s="298"/>
      <c r="AC84" s="299"/>
      <c r="AD84" s="566">
        <v>6</v>
      </c>
      <c r="AE84" s="566"/>
      <c r="AF84" s="566"/>
      <c r="AG84" s="566"/>
      <c r="AH84" s="566"/>
      <c r="AI84" s="566"/>
      <c r="AJ84" s="567"/>
      <c r="AK84" s="226">
        <v>7</v>
      </c>
      <c r="AL84" s="226"/>
      <c r="AM84" s="226"/>
      <c r="AN84" s="226"/>
      <c r="AO84" s="232"/>
    </row>
    <row r="85" spans="1:41" ht="15" customHeight="1">
      <c r="A85" s="601" t="s">
        <v>0</v>
      </c>
      <c r="B85" s="602"/>
      <c r="C85" s="602"/>
      <c r="D85" s="602"/>
      <c r="E85" s="602"/>
      <c r="F85" s="602"/>
      <c r="G85" s="602"/>
      <c r="H85" s="602"/>
      <c r="I85" s="603"/>
      <c r="J85" s="603"/>
      <c r="K85" s="603"/>
      <c r="L85" s="603"/>
      <c r="M85" s="603"/>
      <c r="N85" s="603"/>
      <c r="O85" s="603"/>
      <c r="P85" s="603"/>
      <c r="Q85" s="604">
        <f>ROUND(I85+M85,2)</f>
        <v>0</v>
      </c>
      <c r="R85" s="605"/>
      <c r="S85" s="605"/>
      <c r="T85" s="605"/>
      <c r="U85" s="605"/>
      <c r="V85" s="606"/>
      <c r="W85" s="607"/>
      <c r="X85" s="607"/>
      <c r="Y85" s="607"/>
      <c r="Z85" s="607"/>
      <c r="AA85" s="607"/>
      <c r="AB85" s="607"/>
      <c r="AC85" s="608"/>
      <c r="AD85" s="604">
        <f>IF(Q85&lt;=150,ROUND(Q85,2),150)</f>
        <v>0</v>
      </c>
      <c r="AE85" s="605"/>
      <c r="AF85" s="605"/>
      <c r="AG85" s="605"/>
      <c r="AH85" s="605"/>
      <c r="AI85" s="605"/>
      <c r="AJ85" s="609"/>
      <c r="AK85" s="569">
        <f>ROUND(Q85-AD85,2)</f>
        <v>0</v>
      </c>
      <c r="AL85" s="569"/>
      <c r="AM85" s="569"/>
      <c r="AN85" s="569"/>
      <c r="AO85" s="570"/>
    </row>
    <row r="86" spans="1:41" ht="60" customHeight="1">
      <c r="A86" s="598" t="s">
        <v>99</v>
      </c>
      <c r="B86" s="599"/>
      <c r="C86" s="599"/>
      <c r="D86" s="599"/>
      <c r="E86" s="599"/>
      <c r="F86" s="599"/>
      <c r="G86" s="599"/>
      <c r="H86" s="600"/>
      <c r="I86" s="152" t="s">
        <v>106</v>
      </c>
      <c r="J86" s="152"/>
      <c r="K86" s="152"/>
      <c r="L86" s="152"/>
      <c r="M86" s="152" t="s">
        <v>106</v>
      </c>
      <c r="N86" s="152"/>
      <c r="O86" s="152"/>
      <c r="P86" s="152"/>
      <c r="Q86" s="539" t="s">
        <v>106</v>
      </c>
      <c r="R86" s="540"/>
      <c r="S86" s="540"/>
      <c r="T86" s="540"/>
      <c r="U86" s="540"/>
      <c r="V86" s="539" t="s">
        <v>106</v>
      </c>
      <c r="W86" s="540"/>
      <c r="X86" s="540"/>
      <c r="Y86" s="540"/>
      <c r="Z86" s="540"/>
      <c r="AA86" s="540"/>
      <c r="AB86" s="540"/>
      <c r="AC86" s="541"/>
      <c r="AD86" s="539" t="s">
        <v>106</v>
      </c>
      <c r="AE86" s="540"/>
      <c r="AF86" s="540"/>
      <c r="AG86" s="540"/>
      <c r="AH86" s="540"/>
      <c r="AI86" s="540"/>
      <c r="AJ86" s="541"/>
      <c r="AK86" s="152" t="s">
        <v>106</v>
      </c>
      <c r="AL86" s="152"/>
      <c r="AM86" s="152"/>
      <c r="AN86" s="152"/>
      <c r="AO86" s="568"/>
    </row>
    <row r="87" spans="1:41" ht="12.75" customHeight="1">
      <c r="A87" s="89" t="s">
        <v>100</v>
      </c>
      <c r="B87" s="596"/>
      <c r="C87" s="596"/>
      <c r="D87" s="596"/>
      <c r="E87" s="596"/>
      <c r="F87" s="596"/>
      <c r="G87" s="596"/>
      <c r="H87" s="597"/>
      <c r="I87" s="152" t="s">
        <v>106</v>
      </c>
      <c r="J87" s="152"/>
      <c r="K87" s="152"/>
      <c r="L87" s="152"/>
      <c r="M87" s="152" t="s">
        <v>106</v>
      </c>
      <c r="N87" s="152"/>
      <c r="O87" s="152"/>
      <c r="P87" s="152"/>
      <c r="Q87" s="256"/>
      <c r="R87" s="257"/>
      <c r="S87" s="257"/>
      <c r="T87" s="257"/>
      <c r="U87" s="257"/>
      <c r="V87" s="539" t="s">
        <v>106</v>
      </c>
      <c r="W87" s="540"/>
      <c r="X87" s="540"/>
      <c r="Y87" s="540"/>
      <c r="Z87" s="540"/>
      <c r="AA87" s="540"/>
      <c r="AB87" s="540"/>
      <c r="AC87" s="541"/>
      <c r="AD87" s="539">
        <f>IF(AD85&gt;=150,0,IF((AD85+Q87)&lt;=150,Q87,(150-AD85)))</f>
        <v>0</v>
      </c>
      <c r="AE87" s="540"/>
      <c r="AF87" s="540"/>
      <c r="AG87" s="540"/>
      <c r="AH87" s="540"/>
      <c r="AI87" s="540"/>
      <c r="AJ87" s="541"/>
      <c r="AK87" s="152">
        <f>IF(Q87-AD87&gt;=0,ROUND(Q87-AD87,2),0)</f>
        <v>0</v>
      </c>
      <c r="AL87" s="152"/>
      <c r="AM87" s="152"/>
      <c r="AN87" s="152"/>
      <c r="AO87" s="568"/>
    </row>
    <row r="88" spans="1:41" ht="12.75" customHeight="1">
      <c r="A88" s="89" t="s">
        <v>101</v>
      </c>
      <c r="B88" s="596"/>
      <c r="C88" s="596"/>
      <c r="D88" s="596"/>
      <c r="E88" s="596"/>
      <c r="F88" s="596"/>
      <c r="G88" s="596"/>
      <c r="H88" s="597"/>
      <c r="I88" s="152" t="s">
        <v>106</v>
      </c>
      <c r="J88" s="152"/>
      <c r="K88" s="152"/>
      <c r="L88" s="152"/>
      <c r="M88" s="152" t="s">
        <v>106</v>
      </c>
      <c r="N88" s="152"/>
      <c r="O88" s="152"/>
      <c r="P88" s="152"/>
      <c r="Q88" s="256"/>
      <c r="R88" s="257"/>
      <c r="S88" s="257"/>
      <c r="T88" s="257"/>
      <c r="U88" s="257"/>
      <c r="V88" s="539" t="s">
        <v>106</v>
      </c>
      <c r="W88" s="540"/>
      <c r="X88" s="540"/>
      <c r="Y88" s="540"/>
      <c r="Z88" s="540"/>
      <c r="AA88" s="540"/>
      <c r="AB88" s="540"/>
      <c r="AC88" s="541"/>
      <c r="AD88" s="539">
        <f>IF(AD85&gt;=150,0,IF((AD85+Q87)&gt;=150,0,IF((AD85+AD87+Q88)&lt;=150,Q88,(150-AD85-AD87))))</f>
        <v>0</v>
      </c>
      <c r="AE88" s="540"/>
      <c r="AF88" s="540"/>
      <c r="AG88" s="540"/>
      <c r="AH88" s="540"/>
      <c r="AI88" s="540"/>
      <c r="AJ88" s="541"/>
      <c r="AK88" s="152">
        <f>ROUND(Q88-AD88,2)</f>
        <v>0</v>
      </c>
      <c r="AL88" s="152"/>
      <c r="AM88" s="152"/>
      <c r="AN88" s="152"/>
      <c r="AO88" s="568"/>
    </row>
    <row r="89" spans="1:41" ht="12.75" customHeight="1">
      <c r="A89" s="89" t="s">
        <v>102</v>
      </c>
      <c r="B89" s="596"/>
      <c r="C89" s="596"/>
      <c r="D89" s="596"/>
      <c r="E89" s="596"/>
      <c r="F89" s="596"/>
      <c r="G89" s="596"/>
      <c r="H89" s="597"/>
      <c r="I89" s="152" t="s">
        <v>106</v>
      </c>
      <c r="J89" s="152"/>
      <c r="K89" s="152"/>
      <c r="L89" s="152"/>
      <c r="M89" s="152" t="s">
        <v>106</v>
      </c>
      <c r="N89" s="152"/>
      <c r="O89" s="152"/>
      <c r="P89" s="152"/>
      <c r="Q89" s="256"/>
      <c r="R89" s="257"/>
      <c r="S89" s="257"/>
      <c r="T89" s="257"/>
      <c r="U89" s="257"/>
      <c r="V89" s="539" t="s">
        <v>106</v>
      </c>
      <c r="W89" s="540"/>
      <c r="X89" s="540"/>
      <c r="Y89" s="540"/>
      <c r="Z89" s="540"/>
      <c r="AA89" s="540"/>
      <c r="AB89" s="540"/>
      <c r="AC89" s="541"/>
      <c r="AD89" s="539">
        <f>IF(AD85&gt;=150,0,IF((AD85+Q87+Q88)&gt;=150,0,IF((AD85+AD87+AD88+Q89)&lt;=150,Q89,(150-AD85-AD87-AD88))))</f>
        <v>0</v>
      </c>
      <c r="AE89" s="540"/>
      <c r="AF89" s="540"/>
      <c r="AG89" s="540"/>
      <c r="AH89" s="540"/>
      <c r="AI89" s="540"/>
      <c r="AJ89" s="541"/>
      <c r="AK89" s="152">
        <f>ROUND(Q89-AD89,2)</f>
        <v>0</v>
      </c>
      <c r="AL89" s="152"/>
      <c r="AM89" s="152"/>
      <c r="AN89" s="152"/>
      <c r="AO89" s="568"/>
    </row>
    <row r="90" spans="1:41" ht="12.75" customHeight="1">
      <c r="A90" s="89" t="s">
        <v>103</v>
      </c>
      <c r="B90" s="596"/>
      <c r="C90" s="596"/>
      <c r="D90" s="596"/>
      <c r="E90" s="596"/>
      <c r="F90" s="596"/>
      <c r="G90" s="596"/>
      <c r="H90" s="597"/>
      <c r="I90" s="152" t="s">
        <v>106</v>
      </c>
      <c r="J90" s="152"/>
      <c r="K90" s="152"/>
      <c r="L90" s="152"/>
      <c r="M90" s="152" t="s">
        <v>106</v>
      </c>
      <c r="N90" s="152"/>
      <c r="O90" s="152"/>
      <c r="P90" s="152"/>
      <c r="Q90" s="256"/>
      <c r="R90" s="257"/>
      <c r="S90" s="257"/>
      <c r="T90" s="257"/>
      <c r="U90" s="257"/>
      <c r="V90" s="539" t="s">
        <v>106</v>
      </c>
      <c r="W90" s="540"/>
      <c r="X90" s="540"/>
      <c r="Y90" s="540"/>
      <c r="Z90" s="540"/>
      <c r="AA90" s="540"/>
      <c r="AB90" s="540"/>
      <c r="AC90" s="541"/>
      <c r="AD90" s="539">
        <f>IF(AD85&gt;=150,0,IF((AD85+Q87+Q88+Q89)&gt;=150,0,IF((AD85+AD87+AD88+AD89+Q90)&lt;=150,Q90,(150-AD85-AD87-AD88-AD89))))</f>
        <v>0</v>
      </c>
      <c r="AE90" s="540"/>
      <c r="AF90" s="540"/>
      <c r="AG90" s="540"/>
      <c r="AH90" s="540"/>
      <c r="AI90" s="540"/>
      <c r="AJ90" s="541"/>
      <c r="AK90" s="152">
        <f>ROUND(Q90-AD90,2)</f>
        <v>0</v>
      </c>
      <c r="AL90" s="152"/>
      <c r="AM90" s="152"/>
      <c r="AN90" s="152"/>
      <c r="AO90" s="568"/>
    </row>
    <row r="91" spans="1:41" ht="12.75" customHeight="1">
      <c r="A91" s="90" t="s">
        <v>104</v>
      </c>
      <c r="B91" s="591"/>
      <c r="C91" s="591"/>
      <c r="D91" s="591"/>
      <c r="E91" s="591"/>
      <c r="F91" s="591"/>
      <c r="G91" s="591"/>
      <c r="H91" s="592"/>
      <c r="I91" s="593" t="s">
        <v>106</v>
      </c>
      <c r="J91" s="593"/>
      <c r="K91" s="593"/>
      <c r="L91" s="593"/>
      <c r="M91" s="593" t="s">
        <v>106</v>
      </c>
      <c r="N91" s="593"/>
      <c r="O91" s="593"/>
      <c r="P91" s="593"/>
      <c r="Q91" s="259"/>
      <c r="R91" s="260"/>
      <c r="S91" s="260"/>
      <c r="T91" s="260"/>
      <c r="U91" s="260"/>
      <c r="V91" s="522" t="s">
        <v>106</v>
      </c>
      <c r="W91" s="523"/>
      <c r="X91" s="523"/>
      <c r="Y91" s="523"/>
      <c r="Z91" s="523"/>
      <c r="AA91" s="523"/>
      <c r="AB91" s="523"/>
      <c r="AC91" s="594"/>
      <c r="AD91" s="539">
        <f>IF(AD85&gt;=150,0,IF((AD85+Q87+Q88+Q89+Q90)&gt;=150,0,IF((AD85+AD87+AD88+AD89+AD90+Q91)&lt;=150,Q91,(150-AD85-AD87-AD88-AD89-AD90))))</f>
        <v>0</v>
      </c>
      <c r="AE91" s="540"/>
      <c r="AF91" s="540"/>
      <c r="AG91" s="540"/>
      <c r="AH91" s="540"/>
      <c r="AI91" s="540"/>
      <c r="AJ91" s="541"/>
      <c r="AK91" s="593">
        <f>ROUND(Q91-AD91,2)</f>
        <v>0</v>
      </c>
      <c r="AL91" s="593"/>
      <c r="AM91" s="593"/>
      <c r="AN91" s="593"/>
      <c r="AO91" s="595"/>
    </row>
    <row r="92" spans="1:41" ht="15" customHeight="1" thickBot="1">
      <c r="A92" s="588" t="s">
        <v>105</v>
      </c>
      <c r="B92" s="589"/>
      <c r="C92" s="589"/>
      <c r="D92" s="589"/>
      <c r="E92" s="589"/>
      <c r="F92" s="589"/>
      <c r="G92" s="589"/>
      <c r="H92" s="590"/>
      <c r="I92" s="285" t="s">
        <v>106</v>
      </c>
      <c r="J92" s="286"/>
      <c r="K92" s="286"/>
      <c r="L92" s="286"/>
      <c r="M92" s="561" t="s">
        <v>106</v>
      </c>
      <c r="N92" s="561"/>
      <c r="O92" s="561"/>
      <c r="P92" s="561"/>
      <c r="Q92" s="561" t="s">
        <v>106</v>
      </c>
      <c r="R92" s="561"/>
      <c r="S92" s="561"/>
      <c r="T92" s="561"/>
      <c r="U92" s="561"/>
      <c r="V92" s="558">
        <f>V85</f>
        <v>0</v>
      </c>
      <c r="W92" s="559"/>
      <c r="X92" s="559"/>
      <c r="Y92" s="559"/>
      <c r="Z92" s="559"/>
      <c r="AA92" s="559"/>
      <c r="AB92" s="559"/>
      <c r="AC92" s="560"/>
      <c r="AD92" s="558">
        <f>SUM(AD85:AJ91)</f>
        <v>0</v>
      </c>
      <c r="AE92" s="559"/>
      <c r="AF92" s="559"/>
      <c r="AG92" s="559"/>
      <c r="AH92" s="559"/>
      <c r="AI92" s="559"/>
      <c r="AJ92" s="560"/>
      <c r="AK92" s="561" t="s">
        <v>106</v>
      </c>
      <c r="AL92" s="561"/>
      <c r="AM92" s="561"/>
      <c r="AN92" s="561"/>
      <c r="AO92" s="562"/>
    </row>
    <row r="93" ht="7.5" customHeight="1" thickTop="1"/>
    <row r="94" spans="1:8" ht="12.75" customHeight="1" thickBot="1">
      <c r="A94" s="587" t="s">
        <v>107</v>
      </c>
      <c r="B94" s="587"/>
      <c r="C94" s="587"/>
      <c r="D94" s="587"/>
      <c r="E94" s="587"/>
      <c r="F94" s="587"/>
      <c r="G94" s="587"/>
      <c r="H94" s="587"/>
    </row>
    <row r="95" spans="1:41" ht="16.5" customHeight="1" thickBot="1" thickTop="1">
      <c r="A95" s="159" t="s">
        <v>108</v>
      </c>
      <c r="B95" s="160"/>
      <c r="C95" s="160"/>
      <c r="D95" s="160"/>
      <c r="E95" s="160"/>
      <c r="F95" s="160"/>
      <c r="G95" s="160"/>
      <c r="H95" s="161"/>
      <c r="I95" s="575"/>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6"/>
      <c r="AL95" s="576"/>
      <c r="AM95" s="576"/>
      <c r="AN95" s="576"/>
      <c r="AO95" s="576"/>
    </row>
    <row r="96" spans="1:41" ht="16.5" customHeight="1" thickBot="1" thickTop="1">
      <c r="A96" s="22" t="s">
        <v>1</v>
      </c>
      <c r="B96" s="23"/>
      <c r="C96" s="23"/>
      <c r="D96" s="23"/>
      <c r="E96" s="23"/>
      <c r="F96" s="23"/>
      <c r="G96" s="23"/>
      <c r="H96" s="23"/>
      <c r="I96" s="13"/>
      <c r="J96" s="24"/>
      <c r="K96" s="24"/>
      <c r="L96" s="24"/>
      <c r="M96" s="24"/>
      <c r="N96" s="24"/>
      <c r="O96" s="24"/>
      <c r="P96" s="24"/>
      <c r="Q96" s="24"/>
      <c r="R96" s="252"/>
      <c r="S96" s="253"/>
      <c r="T96" s="253"/>
      <c r="U96" s="253"/>
      <c r="V96" s="253"/>
      <c r="W96" s="253"/>
      <c r="X96" s="70" t="s">
        <v>3</v>
      </c>
      <c r="Y96" s="254"/>
      <c r="Z96" s="254"/>
      <c r="AA96" s="254"/>
      <c r="AB96" s="254"/>
      <c r="AC96" s="557"/>
      <c r="AD96" s="577"/>
      <c r="AE96" s="578"/>
      <c r="AF96" s="578"/>
      <c r="AG96" s="578"/>
      <c r="AH96" s="578"/>
      <c r="AI96" s="578"/>
      <c r="AJ96" s="578"/>
      <c r="AK96" s="578"/>
      <c r="AL96" s="578"/>
      <c r="AM96" s="578"/>
      <c r="AN96" s="578"/>
      <c r="AO96" s="579"/>
    </row>
    <row r="97" spans="1:41" ht="15" customHeight="1" thickTop="1">
      <c r="A97" s="195" t="s">
        <v>109</v>
      </c>
      <c r="B97" s="196"/>
      <c r="C97" s="196"/>
      <c r="D97" s="196"/>
      <c r="E97" s="196"/>
      <c r="F97" s="196"/>
      <c r="G97" s="196"/>
      <c r="H97" s="197"/>
      <c r="I97" s="580"/>
      <c r="J97" s="580"/>
      <c r="K97" s="580"/>
      <c r="L97" s="580"/>
      <c r="M97" s="580"/>
      <c r="N97" s="580"/>
      <c r="O97" s="580"/>
      <c r="P97" s="580"/>
      <c r="Q97" s="580"/>
      <c r="R97" s="580"/>
      <c r="S97" s="580"/>
      <c r="T97" s="580"/>
      <c r="U97" s="580"/>
      <c r="V97" s="580"/>
      <c r="W97" s="580"/>
      <c r="X97" s="581"/>
      <c r="Y97" s="581"/>
      <c r="Z97" s="581"/>
      <c r="AA97" s="581"/>
      <c r="AB97" s="581"/>
      <c r="AC97" s="581"/>
      <c r="AD97" s="580"/>
      <c r="AE97" s="580"/>
      <c r="AF97" s="580"/>
      <c r="AG97" s="580"/>
      <c r="AH97" s="580"/>
      <c r="AI97" s="580"/>
      <c r="AJ97" s="580"/>
      <c r="AK97" s="580"/>
      <c r="AL97" s="580"/>
      <c r="AM97" s="580"/>
      <c r="AN97" s="580"/>
      <c r="AO97" s="582"/>
    </row>
    <row r="98" spans="1:41" ht="17.25" customHeight="1" thickBot="1">
      <c r="A98" s="198"/>
      <c r="B98" s="199"/>
      <c r="C98" s="199"/>
      <c r="D98" s="199"/>
      <c r="E98" s="199"/>
      <c r="F98" s="199"/>
      <c r="G98" s="199"/>
      <c r="H98" s="200"/>
      <c r="I98" s="555"/>
      <c r="J98" s="555"/>
      <c r="K98" s="555"/>
      <c r="L98" s="555"/>
      <c r="M98" s="555"/>
      <c r="N98" s="555"/>
      <c r="O98" s="555"/>
      <c r="P98" s="555"/>
      <c r="Q98" s="555"/>
      <c r="R98" s="555"/>
      <c r="S98" s="555"/>
      <c r="T98" s="555"/>
      <c r="U98" s="555"/>
      <c r="V98" s="555"/>
      <c r="W98" s="555"/>
      <c r="X98" s="584"/>
      <c r="Y98" s="585"/>
      <c r="Z98" s="585"/>
      <c r="AA98" s="585"/>
      <c r="AB98" s="585"/>
      <c r="AC98" s="586"/>
      <c r="AD98" s="555"/>
      <c r="AE98" s="555"/>
      <c r="AF98" s="555"/>
      <c r="AG98" s="555"/>
      <c r="AH98" s="555"/>
      <c r="AI98" s="555"/>
      <c r="AJ98" s="555"/>
      <c r="AK98" s="555"/>
      <c r="AL98" s="555"/>
      <c r="AM98" s="555"/>
      <c r="AN98" s="555"/>
      <c r="AO98" s="583"/>
    </row>
    <row r="99" spans="1:41" ht="15" customHeight="1" thickBot="1" thickTop="1">
      <c r="A99" s="159" t="s">
        <v>110</v>
      </c>
      <c r="B99" s="160"/>
      <c r="C99" s="160"/>
      <c r="D99" s="160"/>
      <c r="E99" s="160"/>
      <c r="F99" s="160"/>
      <c r="G99" s="160"/>
      <c r="H99" s="161"/>
      <c r="I99" s="571"/>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3"/>
    </row>
    <row r="100" spans="1:41" ht="15" customHeight="1" thickTop="1">
      <c r="A100" s="26" t="s">
        <v>276</v>
      </c>
      <c r="B100" s="25"/>
      <c r="C100" s="25"/>
      <c r="D100" s="25"/>
      <c r="E100" s="25"/>
      <c r="F100" s="25"/>
      <c r="G100" s="25"/>
      <c r="H100" s="25"/>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7.5" customHeight="1">
      <c r="A101" s="26"/>
      <c r="B101" s="25"/>
      <c r="C101" s="25"/>
      <c r="D101" s="25"/>
      <c r="E101" s="25"/>
      <c r="F101" s="25"/>
      <c r="G101" s="25"/>
      <c r="H101" s="25"/>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2:41" ht="15" customHeight="1">
      <c r="B102" s="574"/>
      <c r="C102" s="574"/>
      <c r="D102" s="284" t="s">
        <v>21</v>
      </c>
      <c r="E102" s="284"/>
      <c r="F102" s="79"/>
      <c r="G102" s="79"/>
      <c r="H102" s="79"/>
      <c r="I102" s="4"/>
      <c r="AC102" s="87"/>
      <c r="AD102" s="87"/>
      <c r="AE102" s="87"/>
      <c r="AF102" s="87"/>
      <c r="AG102" s="87"/>
      <c r="AH102" s="87"/>
      <c r="AI102" s="87"/>
      <c r="AJ102" s="87"/>
      <c r="AK102" s="87"/>
      <c r="AL102" s="87"/>
      <c r="AM102" s="87"/>
      <c r="AN102" s="87"/>
      <c r="AO102" s="87"/>
    </row>
    <row r="103" spans="29:41" ht="15" customHeight="1">
      <c r="AC103" s="102" t="s">
        <v>22</v>
      </c>
      <c r="AD103" s="102"/>
      <c r="AE103" s="102"/>
      <c r="AF103" s="102"/>
      <c r="AG103" s="102"/>
      <c r="AH103" s="102"/>
      <c r="AI103" s="102"/>
      <c r="AJ103" s="102"/>
      <c r="AK103" s="102"/>
      <c r="AL103" s="102"/>
      <c r="AM103" s="102"/>
      <c r="AN103" s="102"/>
      <c r="AO103" s="102"/>
    </row>
  </sheetData>
  <sheetProtection/>
  <mergeCells count="276">
    <mergeCell ref="A1:D1"/>
    <mergeCell ref="A3:AB3"/>
    <mergeCell ref="A5:AO5"/>
    <mergeCell ref="A7:H14"/>
    <mergeCell ref="I9:L14"/>
    <mergeCell ref="M9:P14"/>
    <mergeCell ref="I7:U8"/>
    <mergeCell ref="V7:AC14"/>
    <mergeCell ref="AD7:AJ14"/>
    <mergeCell ref="Q9:U14"/>
    <mergeCell ref="V15:AC15"/>
    <mergeCell ref="A16:H16"/>
    <mergeCell ref="I16:L16"/>
    <mergeCell ref="M16:P16"/>
    <mergeCell ref="A15:H15"/>
    <mergeCell ref="I15:L15"/>
    <mergeCell ref="M15:P15"/>
    <mergeCell ref="Q15:U15"/>
    <mergeCell ref="Q16:U16"/>
    <mergeCell ref="I21:L21"/>
    <mergeCell ref="M21:P21"/>
    <mergeCell ref="I20:L20"/>
    <mergeCell ref="M20:P20"/>
    <mergeCell ref="AK19:AO19"/>
    <mergeCell ref="AK18:AO18"/>
    <mergeCell ref="I19:L19"/>
    <mergeCell ref="M19:P19"/>
    <mergeCell ref="I18:L18"/>
    <mergeCell ref="M18:P18"/>
    <mergeCell ref="A30:H30"/>
    <mergeCell ref="AD29:AO29"/>
    <mergeCell ref="I30:AO30"/>
    <mergeCell ref="AK22:AO22"/>
    <mergeCell ref="I22:L22"/>
    <mergeCell ref="M22:P22"/>
    <mergeCell ref="V22:AC22"/>
    <mergeCell ref="AD22:AJ22"/>
    <mergeCell ref="I23:L23"/>
    <mergeCell ref="AD27:AO27"/>
    <mergeCell ref="A28:H29"/>
    <mergeCell ref="I28:AO28"/>
    <mergeCell ref="I29:W29"/>
    <mergeCell ref="V20:AC20"/>
    <mergeCell ref="Q23:U23"/>
    <mergeCell ref="Q21:U21"/>
    <mergeCell ref="Q22:U22"/>
    <mergeCell ref="A25:H25"/>
    <mergeCell ref="M23:P23"/>
    <mergeCell ref="B21:H21"/>
    <mergeCell ref="AK23:AO23"/>
    <mergeCell ref="V23:AC23"/>
    <mergeCell ref="AD23:AJ23"/>
    <mergeCell ref="AD21:AJ21"/>
    <mergeCell ref="AK21:AO21"/>
    <mergeCell ref="AK20:AO20"/>
    <mergeCell ref="V21:AC21"/>
    <mergeCell ref="V17:AC17"/>
    <mergeCell ref="AD16:AJ16"/>
    <mergeCell ref="AD17:AJ17"/>
    <mergeCell ref="AD18:AJ18"/>
    <mergeCell ref="V16:AC16"/>
    <mergeCell ref="AD20:AJ20"/>
    <mergeCell ref="AD19:AJ19"/>
    <mergeCell ref="V19:AC19"/>
    <mergeCell ref="V18:AC18"/>
    <mergeCell ref="B19:H19"/>
    <mergeCell ref="B20:H20"/>
    <mergeCell ref="Q17:U17"/>
    <mergeCell ref="Q18:U18"/>
    <mergeCell ref="A17:H17"/>
    <mergeCell ref="I17:L17"/>
    <mergeCell ref="M17:P17"/>
    <mergeCell ref="B18:H18"/>
    <mergeCell ref="Q19:U19"/>
    <mergeCell ref="B22:H22"/>
    <mergeCell ref="A36:D36"/>
    <mergeCell ref="A38:AB38"/>
    <mergeCell ref="A40:AO40"/>
    <mergeCell ref="B33:C33"/>
    <mergeCell ref="D33:E33"/>
    <mergeCell ref="AC34:AO34"/>
    <mergeCell ref="A26:H26"/>
    <mergeCell ref="I26:AO26"/>
    <mergeCell ref="A23:H23"/>
    <mergeCell ref="AK42:AO49"/>
    <mergeCell ref="I44:L49"/>
    <mergeCell ref="M44:P49"/>
    <mergeCell ref="Q44:U49"/>
    <mergeCell ref="A42:H49"/>
    <mergeCell ref="I42:U43"/>
    <mergeCell ref="V42:AC49"/>
    <mergeCell ref="AD42:AJ49"/>
    <mergeCell ref="AK50:AO50"/>
    <mergeCell ref="A51:H51"/>
    <mergeCell ref="I51:L51"/>
    <mergeCell ref="M51:P51"/>
    <mergeCell ref="Q51:U51"/>
    <mergeCell ref="V51:AC51"/>
    <mergeCell ref="AD51:AJ51"/>
    <mergeCell ref="AK51:AO51"/>
    <mergeCell ref="A50:H50"/>
    <mergeCell ref="I50:L50"/>
    <mergeCell ref="A52:H52"/>
    <mergeCell ref="I52:L52"/>
    <mergeCell ref="M52:P52"/>
    <mergeCell ref="Q52:U52"/>
    <mergeCell ref="V50:AC50"/>
    <mergeCell ref="AD50:AJ50"/>
    <mergeCell ref="M50:P50"/>
    <mergeCell ref="Q50:U50"/>
    <mergeCell ref="V52:AC52"/>
    <mergeCell ref="AD52:AJ52"/>
    <mergeCell ref="AK52:AO52"/>
    <mergeCell ref="B53:H53"/>
    <mergeCell ref="I53:L53"/>
    <mergeCell ref="M53:P53"/>
    <mergeCell ref="Q53:U53"/>
    <mergeCell ref="V53:AC53"/>
    <mergeCell ref="AD53:AJ53"/>
    <mergeCell ref="AK53:AO53"/>
    <mergeCell ref="AD54:AJ54"/>
    <mergeCell ref="AK54:AO54"/>
    <mergeCell ref="B55:H55"/>
    <mergeCell ref="I55:L55"/>
    <mergeCell ref="M55:P55"/>
    <mergeCell ref="Q55:U55"/>
    <mergeCell ref="V55:AC55"/>
    <mergeCell ref="AD55:AJ55"/>
    <mergeCell ref="AK55:AO55"/>
    <mergeCell ref="B54:H54"/>
    <mergeCell ref="I56:L56"/>
    <mergeCell ref="M56:P56"/>
    <mergeCell ref="Q56:U56"/>
    <mergeCell ref="V54:AC54"/>
    <mergeCell ref="I54:L54"/>
    <mergeCell ref="M54:P54"/>
    <mergeCell ref="Q54:U54"/>
    <mergeCell ref="AD56:AJ56"/>
    <mergeCell ref="AK56:AO56"/>
    <mergeCell ref="B57:H57"/>
    <mergeCell ref="I57:L57"/>
    <mergeCell ref="M57:P57"/>
    <mergeCell ref="Q57:U57"/>
    <mergeCell ref="V57:AC57"/>
    <mergeCell ref="AD57:AJ57"/>
    <mergeCell ref="AK57:AO57"/>
    <mergeCell ref="B56:H56"/>
    <mergeCell ref="AD64:AO64"/>
    <mergeCell ref="X64:AC64"/>
    <mergeCell ref="A60:H60"/>
    <mergeCell ref="A58:H58"/>
    <mergeCell ref="I58:L58"/>
    <mergeCell ref="M58:P58"/>
    <mergeCell ref="A65:H65"/>
    <mergeCell ref="I65:AO65"/>
    <mergeCell ref="B68:C68"/>
    <mergeCell ref="D68:E68"/>
    <mergeCell ref="A61:H61"/>
    <mergeCell ref="I61:AO61"/>
    <mergeCell ref="AD62:AO62"/>
    <mergeCell ref="A63:H64"/>
    <mergeCell ref="I63:AO63"/>
    <mergeCell ref="I64:W64"/>
    <mergeCell ref="V76:AC83"/>
    <mergeCell ref="AD76:AJ83"/>
    <mergeCell ref="AC69:AO69"/>
    <mergeCell ref="A70:D70"/>
    <mergeCell ref="A72:AB72"/>
    <mergeCell ref="A74:AO74"/>
    <mergeCell ref="AD72:AI72"/>
    <mergeCell ref="AK72:AO72"/>
    <mergeCell ref="A84:H84"/>
    <mergeCell ref="I84:L84"/>
    <mergeCell ref="M84:P84"/>
    <mergeCell ref="Q84:U84"/>
    <mergeCell ref="AK76:AO83"/>
    <mergeCell ref="I78:L83"/>
    <mergeCell ref="M78:P83"/>
    <mergeCell ref="Q78:U83"/>
    <mergeCell ref="A76:H83"/>
    <mergeCell ref="I76:U77"/>
    <mergeCell ref="V84:AC84"/>
    <mergeCell ref="AD84:AJ84"/>
    <mergeCell ref="AK84:AO84"/>
    <mergeCell ref="A85:H85"/>
    <mergeCell ref="I85:L85"/>
    <mergeCell ref="M85:P85"/>
    <mergeCell ref="Q85:U85"/>
    <mergeCell ref="V85:AC85"/>
    <mergeCell ref="AD85:AJ85"/>
    <mergeCell ref="AK85:AO85"/>
    <mergeCell ref="AK86:AO86"/>
    <mergeCell ref="B87:H87"/>
    <mergeCell ref="I87:L87"/>
    <mergeCell ref="M87:P87"/>
    <mergeCell ref="Q87:U87"/>
    <mergeCell ref="V87:AC87"/>
    <mergeCell ref="AD87:AJ87"/>
    <mergeCell ref="AK87:AO87"/>
    <mergeCell ref="A86:H86"/>
    <mergeCell ref="I86:L86"/>
    <mergeCell ref="B88:H88"/>
    <mergeCell ref="I88:L88"/>
    <mergeCell ref="M88:P88"/>
    <mergeCell ref="Q88:U88"/>
    <mergeCell ref="V86:AC86"/>
    <mergeCell ref="AD86:AJ86"/>
    <mergeCell ref="M86:P86"/>
    <mergeCell ref="Q86:U86"/>
    <mergeCell ref="V88:AC88"/>
    <mergeCell ref="AD88:AJ88"/>
    <mergeCell ref="AK88:AO88"/>
    <mergeCell ref="B89:H89"/>
    <mergeCell ref="I89:L89"/>
    <mergeCell ref="M89:P89"/>
    <mergeCell ref="Q89:U89"/>
    <mergeCell ref="V89:AC89"/>
    <mergeCell ref="AD89:AJ89"/>
    <mergeCell ref="AK89:AO89"/>
    <mergeCell ref="AD90:AJ90"/>
    <mergeCell ref="AK90:AO90"/>
    <mergeCell ref="B91:H91"/>
    <mergeCell ref="I91:L91"/>
    <mergeCell ref="M91:P91"/>
    <mergeCell ref="Q91:U91"/>
    <mergeCell ref="V91:AC91"/>
    <mergeCell ref="AD91:AJ91"/>
    <mergeCell ref="AK91:AO91"/>
    <mergeCell ref="B90:H90"/>
    <mergeCell ref="A94:H94"/>
    <mergeCell ref="A92:H92"/>
    <mergeCell ref="I92:L92"/>
    <mergeCell ref="M92:P92"/>
    <mergeCell ref="Q92:U92"/>
    <mergeCell ref="V90:AC90"/>
    <mergeCell ref="I90:L90"/>
    <mergeCell ref="M90:P90"/>
    <mergeCell ref="Q90:U90"/>
    <mergeCell ref="I98:W98"/>
    <mergeCell ref="AD98:AO98"/>
    <mergeCell ref="R96:W96"/>
    <mergeCell ref="Y96:AC96"/>
    <mergeCell ref="X98:AC98"/>
    <mergeCell ref="V92:AC92"/>
    <mergeCell ref="AD92:AJ92"/>
    <mergeCell ref="AK92:AO92"/>
    <mergeCell ref="AC103:AO103"/>
    <mergeCell ref="A99:H99"/>
    <mergeCell ref="I99:AO99"/>
    <mergeCell ref="B102:C102"/>
    <mergeCell ref="D102:E102"/>
    <mergeCell ref="A95:H95"/>
    <mergeCell ref="I95:AO95"/>
    <mergeCell ref="AD96:AO96"/>
    <mergeCell ref="A97:H98"/>
    <mergeCell ref="I97:AO97"/>
    <mergeCell ref="AD3:AI3"/>
    <mergeCell ref="AK3:AO3"/>
    <mergeCell ref="R27:W27"/>
    <mergeCell ref="Y27:AC27"/>
    <mergeCell ref="Q20:U20"/>
    <mergeCell ref="AK7:AO14"/>
    <mergeCell ref="AD15:AJ15"/>
    <mergeCell ref="AK17:AO17"/>
    <mergeCell ref="AK16:AO16"/>
    <mergeCell ref="AK15:AO15"/>
    <mergeCell ref="X29:AC29"/>
    <mergeCell ref="AD38:AI38"/>
    <mergeCell ref="AK38:AO38"/>
    <mergeCell ref="R62:W62"/>
    <mergeCell ref="Y62:AC62"/>
    <mergeCell ref="V58:AC58"/>
    <mergeCell ref="AD58:AJ58"/>
    <mergeCell ref="AK58:AO58"/>
    <mergeCell ref="Q58:U58"/>
    <mergeCell ref="V56:AC56"/>
  </mergeCells>
  <printOptions/>
  <pageMargins left="0.7480314960629921" right="0.56" top="0.51" bottom="0.37" header="0.5118110236220472" footer="0.37"/>
  <pageSetup blackAndWhite="1" horizontalDpi="600" verticalDpi="600" orientation="landscape" paperSize="9" scale="97" r:id="rId3"/>
  <legacyDrawing r:id="rId2"/>
</worksheet>
</file>

<file path=xl/worksheets/sheet7.xml><?xml version="1.0" encoding="utf-8"?>
<worksheet xmlns="http://schemas.openxmlformats.org/spreadsheetml/2006/main" xmlns:r="http://schemas.openxmlformats.org/officeDocument/2006/relationships">
  <dimension ref="A1:Z15"/>
  <sheetViews>
    <sheetView zoomScalePageLayoutView="0" workbookViewId="0" topLeftCell="A1">
      <selection activeCell="S12" sqref="S12:V12"/>
    </sheetView>
  </sheetViews>
  <sheetFormatPr defaultColWidth="9.140625" defaultRowHeight="12.75"/>
  <cols>
    <col min="1" max="33" width="3.28125" style="1" customWidth="1"/>
    <col min="34" max="16384" width="9.140625" style="1" customWidth="1"/>
  </cols>
  <sheetData>
    <row r="1" spans="1:26" ht="19.5" customHeight="1">
      <c r="A1" s="302" t="s">
        <v>0</v>
      </c>
      <c r="B1" s="303"/>
      <c r="C1" s="303"/>
      <c r="D1" s="303"/>
      <c r="E1" s="304"/>
      <c r="F1" s="69"/>
      <c r="G1" s="69"/>
      <c r="H1" s="69"/>
      <c r="I1" s="69"/>
      <c r="J1" s="2"/>
      <c r="Z1" s="2" t="s">
        <v>277</v>
      </c>
    </row>
    <row r="2" ht="15" customHeight="1" thickBot="1"/>
    <row r="3" spans="1:26" ht="19.5" customHeight="1" thickBot="1" thickTop="1">
      <c r="A3" s="248" t="s">
        <v>1</v>
      </c>
      <c r="B3" s="249"/>
      <c r="C3" s="249"/>
      <c r="D3" s="249"/>
      <c r="E3" s="249"/>
      <c r="F3" s="249"/>
      <c r="G3" s="249"/>
      <c r="H3" s="249"/>
      <c r="I3" s="249"/>
      <c r="J3" s="249"/>
      <c r="K3" s="249"/>
      <c r="L3" s="249"/>
      <c r="M3" s="249"/>
      <c r="N3" s="250"/>
      <c r="O3" s="252"/>
      <c r="P3" s="253"/>
      <c r="Q3" s="253"/>
      <c r="R3" s="253"/>
      <c r="S3" s="253"/>
      <c r="T3" s="253"/>
      <c r="U3" s="70" t="s">
        <v>3</v>
      </c>
      <c r="V3" s="254"/>
      <c r="W3" s="254"/>
      <c r="X3" s="254"/>
      <c r="Y3" s="254"/>
      <c r="Z3" s="255"/>
    </row>
    <row r="4" ht="15" customHeight="1" thickTop="1"/>
    <row r="5" spans="1:26" ht="30" customHeight="1">
      <c r="A5" s="553" t="s">
        <v>290</v>
      </c>
      <c r="B5" s="553"/>
      <c r="C5" s="553"/>
      <c r="D5" s="553"/>
      <c r="E5" s="553"/>
      <c r="F5" s="553"/>
      <c r="G5" s="553"/>
      <c r="H5" s="553"/>
      <c r="I5" s="553"/>
      <c r="J5" s="553"/>
      <c r="K5" s="553"/>
      <c r="L5" s="553"/>
      <c r="M5" s="553"/>
      <c r="N5" s="553"/>
      <c r="O5" s="553"/>
      <c r="P5" s="553"/>
      <c r="Q5" s="553"/>
      <c r="R5" s="553"/>
      <c r="S5" s="553"/>
      <c r="T5" s="553"/>
      <c r="U5" s="553"/>
      <c r="V5" s="553"/>
      <c r="W5" s="553"/>
      <c r="X5" s="553"/>
      <c r="Y5" s="553"/>
      <c r="Z5" s="553"/>
    </row>
    <row r="6" ht="15" customHeight="1"/>
    <row r="7" ht="15" customHeight="1" thickBot="1">
      <c r="V7" s="12" t="s">
        <v>44</v>
      </c>
    </row>
    <row r="8" spans="19:26" ht="15" customHeight="1" thickTop="1">
      <c r="S8" s="309" t="s">
        <v>119</v>
      </c>
      <c r="T8" s="310"/>
      <c r="U8" s="310"/>
      <c r="V8" s="310"/>
      <c r="W8" s="305" t="s">
        <v>46</v>
      </c>
      <c r="X8" s="305"/>
      <c r="Y8" s="305"/>
      <c r="Z8" s="306"/>
    </row>
    <row r="9" spans="19:26" ht="15" customHeight="1" thickBot="1">
      <c r="S9" s="293"/>
      <c r="T9" s="294"/>
      <c r="U9" s="294"/>
      <c r="V9" s="294"/>
      <c r="W9" s="307"/>
      <c r="X9" s="307"/>
      <c r="Y9" s="307"/>
      <c r="Z9" s="308"/>
    </row>
    <row r="10" spans="1:26" ht="30" customHeight="1" thickTop="1">
      <c r="A10" s="332" t="s">
        <v>278</v>
      </c>
      <c r="B10" s="333"/>
      <c r="C10" s="333"/>
      <c r="D10" s="333"/>
      <c r="E10" s="333"/>
      <c r="F10" s="333"/>
      <c r="G10" s="333"/>
      <c r="H10" s="333"/>
      <c r="I10" s="333"/>
      <c r="J10" s="333"/>
      <c r="K10" s="333"/>
      <c r="L10" s="333"/>
      <c r="M10" s="333"/>
      <c r="N10" s="333"/>
      <c r="O10" s="333"/>
      <c r="P10" s="334"/>
      <c r="Q10" s="330" t="s">
        <v>58</v>
      </c>
      <c r="R10" s="331"/>
      <c r="S10" s="341"/>
      <c r="T10" s="342"/>
      <c r="U10" s="342"/>
      <c r="V10" s="342"/>
      <c r="W10" s="343"/>
      <c r="X10" s="344"/>
      <c r="Y10" s="344"/>
      <c r="Z10" s="345"/>
    </row>
    <row r="11" spans="1:26" ht="30" customHeight="1">
      <c r="A11" s="320" t="s">
        <v>279</v>
      </c>
      <c r="B11" s="107"/>
      <c r="C11" s="107"/>
      <c r="D11" s="107"/>
      <c r="E11" s="107"/>
      <c r="F11" s="107"/>
      <c r="G11" s="107"/>
      <c r="H11" s="107"/>
      <c r="I11" s="107"/>
      <c r="J11" s="107"/>
      <c r="K11" s="107"/>
      <c r="L11" s="107"/>
      <c r="M11" s="107"/>
      <c r="N11" s="107"/>
      <c r="O11" s="107"/>
      <c r="P11" s="145"/>
      <c r="Q11" s="348" t="s">
        <v>59</v>
      </c>
      <c r="R11" s="349"/>
      <c r="S11" s="341"/>
      <c r="T11" s="342"/>
      <c r="U11" s="342"/>
      <c r="V11" s="342"/>
      <c r="W11" s="343"/>
      <c r="X11" s="344"/>
      <c r="Y11" s="344"/>
      <c r="Z11" s="345"/>
    </row>
    <row r="12" spans="1:26" ht="30" customHeight="1" thickBot="1">
      <c r="A12" s="355" t="s">
        <v>280</v>
      </c>
      <c r="B12" s="356"/>
      <c r="C12" s="356"/>
      <c r="D12" s="356"/>
      <c r="E12" s="356"/>
      <c r="F12" s="356"/>
      <c r="G12" s="356"/>
      <c r="H12" s="356"/>
      <c r="I12" s="356"/>
      <c r="J12" s="356"/>
      <c r="K12" s="356"/>
      <c r="L12" s="356"/>
      <c r="M12" s="356"/>
      <c r="N12" s="356"/>
      <c r="O12" s="356"/>
      <c r="P12" s="356"/>
      <c r="Q12" s="546" t="s">
        <v>60</v>
      </c>
      <c r="R12" s="547"/>
      <c r="S12" s="361"/>
      <c r="T12" s="362"/>
      <c r="U12" s="362"/>
      <c r="V12" s="362"/>
      <c r="W12" s="363"/>
      <c r="X12" s="364"/>
      <c r="Y12" s="364"/>
      <c r="Z12" s="365"/>
    </row>
    <row r="13" spans="3:4" ht="15" customHeight="1" thickTop="1">
      <c r="C13" s="413" t="s">
        <v>21</v>
      </c>
      <c r="D13" s="413"/>
    </row>
    <row r="14" spans="1:26" ht="15" customHeight="1">
      <c r="A14" s="412"/>
      <c r="B14" s="412"/>
      <c r="C14" s="413"/>
      <c r="D14" s="413"/>
      <c r="E14" s="86"/>
      <c r="F14" s="86"/>
      <c r="G14" s="76"/>
      <c r="R14" s="414"/>
      <c r="S14" s="414"/>
      <c r="T14" s="414"/>
      <c r="U14" s="414"/>
      <c r="V14" s="414"/>
      <c r="W14" s="414"/>
      <c r="X14" s="414"/>
      <c r="Y14" s="414"/>
      <c r="Z14" s="414"/>
    </row>
    <row r="15" spans="18:26" ht="15" customHeight="1">
      <c r="R15" s="102" t="s">
        <v>22</v>
      </c>
      <c r="S15" s="102"/>
      <c r="T15" s="102"/>
      <c r="U15" s="102"/>
      <c r="V15" s="102"/>
      <c r="W15" s="102"/>
      <c r="X15" s="102"/>
      <c r="Y15" s="102"/>
      <c r="Z15" s="102"/>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sheetData>
  <sheetProtection/>
  <mergeCells count="23">
    <mergeCell ref="A5:Z5"/>
    <mergeCell ref="A1:E1"/>
    <mergeCell ref="A3:N3"/>
    <mergeCell ref="O3:T3"/>
    <mergeCell ref="V3:Z3"/>
    <mergeCell ref="A11:P11"/>
    <mergeCell ref="Q11:R11"/>
    <mergeCell ref="S11:V11"/>
    <mergeCell ref="W11:Z11"/>
    <mergeCell ref="S8:V9"/>
    <mergeCell ref="W8:Z9"/>
    <mergeCell ref="A10:P10"/>
    <mergeCell ref="Q10:R10"/>
    <mergeCell ref="S10:V10"/>
    <mergeCell ref="W10:Z10"/>
    <mergeCell ref="R15:Z15"/>
    <mergeCell ref="C13:D14"/>
    <mergeCell ref="A14:B14"/>
    <mergeCell ref="R14:Z14"/>
    <mergeCell ref="A12:P12"/>
    <mergeCell ref="Q12:R12"/>
    <mergeCell ref="S12:V12"/>
    <mergeCell ref="W12:Z12"/>
  </mergeCells>
  <printOptions/>
  <pageMargins left="0.7480314960629921" right="0.7480314960629921" top="0.7874015748031497" bottom="0.984251968503937" header="0.5118110236220472" footer="0.5118110236220472"/>
  <pageSetup blackAndWhite="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Z20"/>
  <sheetViews>
    <sheetView zoomScalePageLayoutView="0" workbookViewId="0" topLeftCell="A1">
      <selection activeCell="S14" sqref="S14:V14"/>
    </sheetView>
  </sheetViews>
  <sheetFormatPr defaultColWidth="9.140625" defaultRowHeight="12.75"/>
  <cols>
    <col min="1" max="33" width="3.28125" style="1" customWidth="1"/>
    <col min="34" max="16384" width="9.140625" style="1" customWidth="1"/>
  </cols>
  <sheetData>
    <row r="1" spans="1:26" ht="19.5" customHeight="1">
      <c r="A1" s="302" t="s">
        <v>0</v>
      </c>
      <c r="B1" s="303"/>
      <c r="C1" s="303"/>
      <c r="D1" s="303"/>
      <c r="E1" s="304"/>
      <c r="F1" s="69"/>
      <c r="G1" s="69"/>
      <c r="H1" s="69"/>
      <c r="I1" s="69"/>
      <c r="J1" s="2"/>
      <c r="Z1" s="2" t="s">
        <v>281</v>
      </c>
    </row>
    <row r="2" ht="15" customHeight="1" thickBot="1"/>
    <row r="3" spans="1:26" ht="19.5" customHeight="1" thickBot="1" thickTop="1">
      <c r="A3" s="248" t="s">
        <v>1</v>
      </c>
      <c r="B3" s="249"/>
      <c r="C3" s="249"/>
      <c r="D3" s="249"/>
      <c r="E3" s="249"/>
      <c r="F3" s="249"/>
      <c r="G3" s="249"/>
      <c r="H3" s="249"/>
      <c r="I3" s="249"/>
      <c r="J3" s="249"/>
      <c r="K3" s="249"/>
      <c r="L3" s="249"/>
      <c r="M3" s="249"/>
      <c r="N3" s="250"/>
      <c r="O3" s="252"/>
      <c r="P3" s="253"/>
      <c r="Q3" s="253"/>
      <c r="R3" s="253"/>
      <c r="S3" s="253"/>
      <c r="T3" s="253"/>
      <c r="U3" s="70" t="s">
        <v>3</v>
      </c>
      <c r="V3" s="254"/>
      <c r="W3" s="254"/>
      <c r="X3" s="254"/>
      <c r="Y3" s="254"/>
      <c r="Z3" s="255"/>
    </row>
    <row r="4" ht="15" customHeight="1" thickTop="1"/>
    <row r="5" spans="1:26" ht="30" customHeight="1">
      <c r="A5" s="553" t="s">
        <v>291</v>
      </c>
      <c r="B5" s="553"/>
      <c r="C5" s="553"/>
      <c r="D5" s="553"/>
      <c r="E5" s="553"/>
      <c r="F5" s="553"/>
      <c r="G5" s="553"/>
      <c r="H5" s="553"/>
      <c r="I5" s="553"/>
      <c r="J5" s="553"/>
      <c r="K5" s="553"/>
      <c r="L5" s="553"/>
      <c r="M5" s="553"/>
      <c r="N5" s="553"/>
      <c r="O5" s="553"/>
      <c r="P5" s="553"/>
      <c r="Q5" s="553"/>
      <c r="R5" s="553"/>
      <c r="S5" s="553"/>
      <c r="T5" s="553"/>
      <c r="U5" s="553"/>
      <c r="V5" s="553"/>
      <c r="W5" s="553"/>
      <c r="X5" s="553"/>
      <c r="Y5" s="553"/>
      <c r="Z5" s="553"/>
    </row>
    <row r="6" ht="15" customHeight="1"/>
    <row r="7" ht="15" customHeight="1" thickBot="1">
      <c r="V7" s="12" t="s">
        <v>44</v>
      </c>
    </row>
    <row r="8" spans="19:26" ht="15" customHeight="1" thickTop="1">
      <c r="S8" s="309" t="s">
        <v>119</v>
      </c>
      <c r="T8" s="310"/>
      <c r="U8" s="310"/>
      <c r="V8" s="310"/>
      <c r="W8" s="305" t="s">
        <v>46</v>
      </c>
      <c r="X8" s="305"/>
      <c r="Y8" s="305"/>
      <c r="Z8" s="306"/>
    </row>
    <row r="9" spans="19:26" ht="15" customHeight="1" thickBot="1">
      <c r="S9" s="293"/>
      <c r="T9" s="294"/>
      <c r="U9" s="294"/>
      <c r="V9" s="294"/>
      <c r="W9" s="307"/>
      <c r="X9" s="307"/>
      <c r="Y9" s="307"/>
      <c r="Z9" s="308"/>
    </row>
    <row r="10" spans="1:26" ht="30" customHeight="1" thickTop="1">
      <c r="A10" s="524" t="s">
        <v>286</v>
      </c>
      <c r="B10" s="525"/>
      <c r="C10" s="525"/>
      <c r="D10" s="525"/>
      <c r="E10" s="525"/>
      <c r="F10" s="525"/>
      <c r="G10" s="525"/>
      <c r="H10" s="525"/>
      <c r="I10" s="525"/>
      <c r="J10" s="525"/>
      <c r="K10" s="525"/>
      <c r="L10" s="525"/>
      <c r="M10" s="525"/>
      <c r="N10" s="525"/>
      <c r="O10" s="525"/>
      <c r="P10" s="526"/>
      <c r="Q10" s="330" t="s">
        <v>58</v>
      </c>
      <c r="R10" s="331"/>
      <c r="S10" s="346"/>
      <c r="T10" s="347"/>
      <c r="U10" s="347"/>
      <c r="V10" s="347"/>
      <c r="W10" s="343"/>
      <c r="X10" s="344"/>
      <c r="Y10" s="344"/>
      <c r="Z10" s="345"/>
    </row>
    <row r="11" spans="1:26" ht="45" customHeight="1">
      <c r="A11" s="350" t="s">
        <v>287</v>
      </c>
      <c r="B11" s="153"/>
      <c r="C11" s="153"/>
      <c r="D11" s="153"/>
      <c r="E11" s="153"/>
      <c r="F11" s="153"/>
      <c r="G11" s="153"/>
      <c r="H11" s="153"/>
      <c r="I11" s="153"/>
      <c r="J11" s="153"/>
      <c r="K11" s="153"/>
      <c r="L11" s="153"/>
      <c r="M11" s="153"/>
      <c r="N11" s="153"/>
      <c r="O11" s="153"/>
      <c r="P11" s="154"/>
      <c r="Q11" s="348" t="s">
        <v>59</v>
      </c>
      <c r="R11" s="349"/>
      <c r="S11" s="341"/>
      <c r="T11" s="342"/>
      <c r="U11" s="342"/>
      <c r="V11" s="342"/>
      <c r="W11" s="343"/>
      <c r="X11" s="344"/>
      <c r="Y11" s="344"/>
      <c r="Z11" s="345"/>
    </row>
    <row r="12" spans="1:26" ht="30" customHeight="1">
      <c r="A12" s="350" t="s">
        <v>288</v>
      </c>
      <c r="B12" s="153"/>
      <c r="C12" s="153"/>
      <c r="D12" s="153"/>
      <c r="E12" s="153"/>
      <c r="F12" s="153"/>
      <c r="G12" s="153"/>
      <c r="H12" s="153"/>
      <c r="I12" s="153"/>
      <c r="J12" s="153"/>
      <c r="K12" s="153"/>
      <c r="L12" s="153"/>
      <c r="M12" s="153"/>
      <c r="N12" s="153"/>
      <c r="O12" s="153"/>
      <c r="P12" s="154"/>
      <c r="Q12" s="348" t="s">
        <v>60</v>
      </c>
      <c r="R12" s="349"/>
      <c r="S12" s="346"/>
      <c r="T12" s="347"/>
      <c r="U12" s="347"/>
      <c r="V12" s="347"/>
      <c r="W12" s="343"/>
      <c r="X12" s="344"/>
      <c r="Y12" s="344"/>
      <c r="Z12" s="345"/>
    </row>
    <row r="13" spans="1:26" ht="30" customHeight="1">
      <c r="A13" s="350" t="s">
        <v>282</v>
      </c>
      <c r="B13" s="153"/>
      <c r="C13" s="153"/>
      <c r="D13" s="153"/>
      <c r="E13" s="153"/>
      <c r="F13" s="153"/>
      <c r="G13" s="153"/>
      <c r="H13" s="153"/>
      <c r="I13" s="153"/>
      <c r="J13" s="153"/>
      <c r="K13" s="153"/>
      <c r="L13" s="153"/>
      <c r="M13" s="153"/>
      <c r="N13" s="153"/>
      <c r="O13" s="153"/>
      <c r="P13" s="154"/>
      <c r="Q13" s="348" t="s">
        <v>61</v>
      </c>
      <c r="R13" s="349"/>
      <c r="S13" s="346"/>
      <c r="T13" s="347"/>
      <c r="U13" s="347"/>
      <c r="V13" s="347"/>
      <c r="W13" s="343"/>
      <c r="X13" s="344"/>
      <c r="Y13" s="344"/>
      <c r="Z13" s="345"/>
    </row>
    <row r="14" spans="1:26" ht="30" customHeight="1">
      <c r="A14" s="350" t="s">
        <v>283</v>
      </c>
      <c r="B14" s="153"/>
      <c r="C14" s="153"/>
      <c r="D14" s="153"/>
      <c r="E14" s="153"/>
      <c r="F14" s="153"/>
      <c r="G14" s="153"/>
      <c r="H14" s="153"/>
      <c r="I14" s="153"/>
      <c r="J14" s="153"/>
      <c r="K14" s="153"/>
      <c r="L14" s="153"/>
      <c r="M14" s="153"/>
      <c r="N14" s="153"/>
      <c r="O14" s="153"/>
      <c r="P14" s="154"/>
      <c r="Q14" s="348" t="s">
        <v>62</v>
      </c>
      <c r="R14" s="349"/>
      <c r="S14" s="341"/>
      <c r="T14" s="342"/>
      <c r="U14" s="342"/>
      <c r="V14" s="342"/>
      <c r="W14" s="343"/>
      <c r="X14" s="344"/>
      <c r="Y14" s="344"/>
      <c r="Z14" s="345"/>
    </row>
    <row r="15" spans="1:26" ht="30" customHeight="1">
      <c r="A15" s="350" t="s">
        <v>284</v>
      </c>
      <c r="B15" s="153"/>
      <c r="C15" s="153"/>
      <c r="D15" s="153"/>
      <c r="E15" s="153"/>
      <c r="F15" s="153"/>
      <c r="G15" s="153"/>
      <c r="H15" s="153"/>
      <c r="I15" s="153"/>
      <c r="J15" s="153"/>
      <c r="K15" s="153"/>
      <c r="L15" s="153"/>
      <c r="M15" s="153"/>
      <c r="N15" s="153"/>
      <c r="O15" s="153"/>
      <c r="P15" s="154"/>
      <c r="Q15" s="348" t="s">
        <v>63</v>
      </c>
      <c r="R15" s="349"/>
      <c r="S15" s="346"/>
      <c r="T15" s="347"/>
      <c r="U15" s="347"/>
      <c r="V15" s="347"/>
      <c r="W15" s="343"/>
      <c r="X15" s="344"/>
      <c r="Y15" s="344"/>
      <c r="Z15" s="345"/>
    </row>
    <row r="16" spans="1:26" ht="30" customHeight="1">
      <c r="A16" s="350" t="s">
        <v>289</v>
      </c>
      <c r="B16" s="153"/>
      <c r="C16" s="153"/>
      <c r="D16" s="153"/>
      <c r="E16" s="153"/>
      <c r="F16" s="153"/>
      <c r="G16" s="153"/>
      <c r="H16" s="153"/>
      <c r="I16" s="153"/>
      <c r="J16" s="153"/>
      <c r="K16" s="153"/>
      <c r="L16" s="153"/>
      <c r="M16" s="153"/>
      <c r="N16" s="153"/>
      <c r="O16" s="153"/>
      <c r="P16" s="154"/>
      <c r="Q16" s="348" t="s">
        <v>64</v>
      </c>
      <c r="R16" s="349"/>
      <c r="S16" s="346"/>
      <c r="T16" s="347"/>
      <c r="U16" s="347"/>
      <c r="V16" s="347"/>
      <c r="W16" s="343"/>
      <c r="X16" s="344"/>
      <c r="Y16" s="344"/>
      <c r="Z16" s="345"/>
    </row>
    <row r="17" spans="1:26" ht="30" customHeight="1" thickBot="1">
      <c r="A17" s="355" t="s">
        <v>285</v>
      </c>
      <c r="B17" s="356"/>
      <c r="C17" s="356"/>
      <c r="D17" s="356"/>
      <c r="E17" s="356"/>
      <c r="F17" s="356"/>
      <c r="G17" s="356"/>
      <c r="H17" s="356"/>
      <c r="I17" s="356"/>
      <c r="J17" s="356"/>
      <c r="K17" s="356"/>
      <c r="L17" s="356"/>
      <c r="M17" s="356"/>
      <c r="N17" s="356"/>
      <c r="O17" s="356"/>
      <c r="P17" s="356"/>
      <c r="Q17" s="122" t="s">
        <v>65</v>
      </c>
      <c r="R17" s="123"/>
      <c r="S17" s="618"/>
      <c r="T17" s="619"/>
      <c r="U17" s="619"/>
      <c r="V17" s="619"/>
      <c r="W17" s="363"/>
      <c r="X17" s="364"/>
      <c r="Y17" s="364"/>
      <c r="Z17" s="365"/>
    </row>
    <row r="18" spans="3:4" ht="15" customHeight="1" thickTop="1">
      <c r="C18" s="413" t="s">
        <v>21</v>
      </c>
      <c r="D18" s="413"/>
    </row>
    <row r="19" spans="1:26" ht="15" customHeight="1">
      <c r="A19" s="412"/>
      <c r="B19" s="412"/>
      <c r="C19" s="413"/>
      <c r="D19" s="413"/>
      <c r="E19" s="86"/>
      <c r="F19" s="86"/>
      <c r="G19" s="76"/>
      <c r="R19" s="414"/>
      <c r="S19" s="414"/>
      <c r="T19" s="414"/>
      <c r="U19" s="414"/>
      <c r="V19" s="414"/>
      <c r="W19" s="414"/>
      <c r="X19" s="414"/>
      <c r="Y19" s="414"/>
      <c r="Z19" s="414"/>
    </row>
    <row r="20" spans="18:26" ht="15" customHeight="1">
      <c r="R20" s="102" t="s">
        <v>22</v>
      </c>
      <c r="S20" s="102"/>
      <c r="T20" s="102"/>
      <c r="U20" s="102"/>
      <c r="V20" s="102"/>
      <c r="W20" s="102"/>
      <c r="X20" s="102"/>
      <c r="Y20" s="102"/>
      <c r="Z20" s="102"/>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sheetData>
  <sheetProtection/>
  <mergeCells count="43">
    <mergeCell ref="A1:E1"/>
    <mergeCell ref="A3:N3"/>
    <mergeCell ref="O3:T3"/>
    <mergeCell ref="V3:Z3"/>
    <mergeCell ref="A5:Z5"/>
    <mergeCell ref="S8:V9"/>
    <mergeCell ref="W8:Z9"/>
    <mergeCell ref="A10:P10"/>
    <mergeCell ref="Q10:R10"/>
    <mergeCell ref="S10:V10"/>
    <mergeCell ref="W10:Z10"/>
    <mergeCell ref="R20:Z20"/>
    <mergeCell ref="A17:P17"/>
    <mergeCell ref="Q17:R17"/>
    <mergeCell ref="S17:V17"/>
    <mergeCell ref="W17:Z17"/>
    <mergeCell ref="A16:P16"/>
    <mergeCell ref="Q16:R16"/>
    <mergeCell ref="S16:V16"/>
    <mergeCell ref="W16:Z16"/>
    <mergeCell ref="A15:P15"/>
    <mergeCell ref="Q15:R15"/>
    <mergeCell ref="S15:V15"/>
    <mergeCell ref="W15:Z15"/>
    <mergeCell ref="C18:D19"/>
    <mergeCell ref="A19:B19"/>
    <mergeCell ref="R19:Z19"/>
    <mergeCell ref="A14:P14"/>
    <mergeCell ref="Q14:R14"/>
    <mergeCell ref="S14:V14"/>
    <mergeCell ref="W14:Z14"/>
    <mergeCell ref="A13:P13"/>
    <mergeCell ref="Q13:R13"/>
    <mergeCell ref="S13:V13"/>
    <mergeCell ref="W13:Z13"/>
    <mergeCell ref="A12:P12"/>
    <mergeCell ref="Q12:R12"/>
    <mergeCell ref="S12:V12"/>
    <mergeCell ref="W12:Z12"/>
    <mergeCell ref="A11:P11"/>
    <mergeCell ref="Q11:R11"/>
    <mergeCell ref="S11:V11"/>
    <mergeCell ref="W11:Z11"/>
  </mergeCells>
  <printOptions/>
  <pageMargins left="0.7480314960629921" right="0.7480314960629921" top="0.7874015748031497" bottom="0.984251968503937" header="0.5118110236220472"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Sensomedia, 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Tatjana Shelkovaja</dc:creator>
  <cp:keywords/>
  <dc:description/>
  <cp:lastModifiedBy>Sofja Belusko</cp:lastModifiedBy>
  <cp:lastPrinted>2009-01-19T08:39:00Z</cp:lastPrinted>
  <dcterms:created xsi:type="dcterms:W3CDTF">2005-01-20T20:20:29Z</dcterms:created>
  <dcterms:modified xsi:type="dcterms:W3CDTF">2010-02-04T07:07:01Z</dcterms:modified>
  <cp:category/>
  <cp:version/>
  <cp:contentType/>
  <cp:contentStatus/>
</cp:coreProperties>
</file>